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k\Desktop\wyniki MALUCH\na stronę www\"/>
    </mc:Choice>
  </mc:AlternateContent>
  <bookViews>
    <workbookView xWindow="0" yWindow="0" windowWidth="16080" windowHeight="12360"/>
  </bookViews>
  <sheets>
    <sheet name="moduł 4" sheetId="1" r:id="rId1"/>
  </sheets>
  <definedNames>
    <definedName name="_xlnm.Print_Area" localSheetId="0">'moduł 4'!$A$1:$X$56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O10" i="1"/>
  <c r="P10" i="1" s="1"/>
  <c r="U10" i="1" s="1"/>
  <c r="S10" i="1"/>
  <c r="T10" i="1" s="1"/>
  <c r="M11" i="1"/>
  <c r="O11" i="1"/>
  <c r="P11" i="1" s="1"/>
  <c r="S11" i="1"/>
  <c r="T11" i="1" s="1"/>
  <c r="M12" i="1"/>
  <c r="O12" i="1"/>
  <c r="P12" i="1" s="1"/>
  <c r="U12" i="1" s="1"/>
  <c r="S12" i="1"/>
  <c r="T12" i="1" s="1"/>
  <c r="M13" i="1"/>
  <c r="O13" i="1"/>
  <c r="P13" i="1" s="1"/>
  <c r="S13" i="1"/>
  <c r="T13" i="1" s="1"/>
  <c r="M14" i="1"/>
  <c r="O14" i="1"/>
  <c r="P14" i="1" s="1"/>
  <c r="U14" i="1" s="1"/>
  <c r="S14" i="1"/>
  <c r="T14" i="1" s="1"/>
  <c r="M15" i="1"/>
  <c r="O15" i="1"/>
  <c r="P15" i="1" s="1"/>
  <c r="S15" i="1"/>
  <c r="T15" i="1" s="1"/>
  <c r="M16" i="1"/>
  <c r="O16" i="1"/>
  <c r="P16" i="1" s="1"/>
  <c r="U16" i="1" s="1"/>
  <c r="S16" i="1"/>
  <c r="T16" i="1" s="1"/>
  <c r="M17" i="1"/>
  <c r="O17" i="1"/>
  <c r="P17" i="1" s="1"/>
  <c r="S17" i="1"/>
  <c r="T17" i="1" s="1"/>
  <c r="M18" i="1"/>
  <c r="O18" i="1"/>
  <c r="P18" i="1" s="1"/>
  <c r="U18" i="1" s="1"/>
  <c r="S18" i="1"/>
  <c r="T18" i="1" s="1"/>
  <c r="M19" i="1"/>
  <c r="P19" i="1"/>
  <c r="S19" i="1"/>
  <c r="T19" i="1" s="1"/>
  <c r="M20" i="1"/>
  <c r="O20" i="1"/>
  <c r="P20" i="1"/>
  <c r="S20" i="1"/>
  <c r="T20" i="1"/>
  <c r="M21" i="1"/>
  <c r="O21" i="1"/>
  <c r="P21" i="1" s="1"/>
  <c r="U21" i="1" s="1"/>
  <c r="S21" i="1"/>
  <c r="T21" i="1" s="1"/>
  <c r="M22" i="1"/>
  <c r="O22" i="1"/>
  <c r="P22" i="1"/>
  <c r="S22" i="1"/>
  <c r="T22" i="1"/>
  <c r="M23" i="1"/>
  <c r="O23" i="1"/>
  <c r="P23" i="1" s="1"/>
  <c r="U23" i="1" s="1"/>
  <c r="S23" i="1"/>
  <c r="T23" i="1" s="1"/>
  <c r="M24" i="1"/>
  <c r="O24" i="1"/>
  <c r="P24" i="1"/>
  <c r="S24" i="1"/>
  <c r="T24" i="1"/>
  <c r="M25" i="1"/>
  <c r="O25" i="1"/>
  <c r="P25" i="1" s="1"/>
  <c r="U25" i="1" s="1"/>
  <c r="S25" i="1"/>
  <c r="T25" i="1" s="1"/>
  <c r="M26" i="1"/>
  <c r="O26" i="1"/>
  <c r="P26" i="1"/>
  <c r="S26" i="1"/>
  <c r="T26" i="1"/>
  <c r="M27" i="1"/>
  <c r="O27" i="1"/>
  <c r="P27" i="1" s="1"/>
  <c r="U27" i="1" s="1"/>
  <c r="S27" i="1"/>
  <c r="T27" i="1" s="1"/>
  <c r="M28" i="1"/>
  <c r="O28" i="1"/>
  <c r="P28" i="1"/>
  <c r="S28" i="1"/>
  <c r="T28" i="1"/>
  <c r="M29" i="1"/>
  <c r="O29" i="1"/>
  <c r="P29" i="1" s="1"/>
  <c r="U29" i="1" s="1"/>
  <c r="S29" i="1"/>
  <c r="T29" i="1" s="1"/>
  <c r="M30" i="1"/>
  <c r="O30" i="1"/>
  <c r="P30" i="1"/>
  <c r="S30" i="1"/>
  <c r="T30" i="1"/>
  <c r="M31" i="1"/>
  <c r="O31" i="1"/>
  <c r="P31" i="1" s="1"/>
  <c r="U31" i="1" s="1"/>
  <c r="S31" i="1"/>
  <c r="T31" i="1" s="1"/>
  <c r="M32" i="1"/>
  <c r="P32" i="1"/>
  <c r="S32" i="1"/>
  <c r="T32" i="1" s="1"/>
  <c r="U32" i="1" s="1"/>
  <c r="M33" i="1"/>
  <c r="O33" i="1"/>
  <c r="P33" i="1" s="1"/>
  <c r="U33" i="1" s="1"/>
  <c r="S33" i="1"/>
  <c r="T33" i="1" s="1"/>
  <c r="M34" i="1"/>
  <c r="O34" i="1"/>
  <c r="P34" i="1" s="1"/>
  <c r="S34" i="1"/>
  <c r="T34" i="1" s="1"/>
  <c r="M35" i="1"/>
  <c r="O35" i="1"/>
  <c r="P35" i="1" s="1"/>
  <c r="U35" i="1" s="1"/>
  <c r="S35" i="1"/>
  <c r="T35" i="1" s="1"/>
  <c r="M36" i="1"/>
  <c r="O36" i="1"/>
  <c r="P36" i="1" s="1"/>
  <c r="S36" i="1"/>
  <c r="T36" i="1" s="1"/>
  <c r="M37" i="1"/>
  <c r="O37" i="1"/>
  <c r="P37" i="1" s="1"/>
  <c r="U37" i="1" s="1"/>
  <c r="S37" i="1"/>
  <c r="T37" i="1" s="1"/>
  <c r="M38" i="1"/>
  <c r="O38" i="1"/>
  <c r="P38" i="1" s="1"/>
  <c r="S38" i="1"/>
  <c r="T38" i="1" s="1"/>
  <c r="M39" i="1"/>
  <c r="O39" i="1"/>
  <c r="P39" i="1" s="1"/>
  <c r="U39" i="1" s="1"/>
  <c r="S39" i="1"/>
  <c r="T39" i="1" s="1"/>
  <c r="M40" i="1"/>
  <c r="O40" i="1"/>
  <c r="P40" i="1" s="1"/>
  <c r="S40" i="1"/>
  <c r="T40" i="1" s="1"/>
  <c r="M41" i="1"/>
  <c r="O41" i="1"/>
  <c r="P41" i="1" s="1"/>
  <c r="U41" i="1" s="1"/>
  <c r="S41" i="1"/>
  <c r="T41" i="1" s="1"/>
  <c r="M42" i="1"/>
  <c r="P42" i="1"/>
  <c r="S42" i="1"/>
  <c r="T42" i="1" s="1"/>
  <c r="M43" i="1"/>
  <c r="P43" i="1"/>
  <c r="S43" i="1"/>
  <c r="T43" i="1" s="1"/>
  <c r="U43" i="1" s="1"/>
  <c r="M44" i="1"/>
  <c r="O44" i="1"/>
  <c r="P44" i="1" s="1"/>
  <c r="U44" i="1" s="1"/>
  <c r="S44" i="1"/>
  <c r="T44" i="1" s="1"/>
  <c r="M45" i="1"/>
  <c r="O45" i="1"/>
  <c r="P45" i="1" s="1"/>
  <c r="S45" i="1"/>
  <c r="T45" i="1" s="1"/>
  <c r="M46" i="1"/>
  <c r="P46" i="1"/>
  <c r="S46" i="1"/>
  <c r="T46" i="1"/>
  <c r="M47" i="1"/>
  <c r="O47" i="1"/>
  <c r="P47" i="1" s="1"/>
  <c r="S47" i="1"/>
  <c r="T47" i="1" s="1"/>
  <c r="M48" i="1"/>
  <c r="O48" i="1"/>
  <c r="P48" i="1"/>
  <c r="S48" i="1"/>
  <c r="T48" i="1"/>
  <c r="M49" i="1"/>
  <c r="P49" i="1"/>
  <c r="S49" i="1"/>
  <c r="T49" i="1" s="1"/>
  <c r="M50" i="1"/>
  <c r="P50" i="1"/>
  <c r="S50" i="1"/>
  <c r="T50" i="1" s="1"/>
  <c r="U47" i="1" l="1"/>
  <c r="U46" i="1"/>
  <c r="U22" i="1"/>
  <c r="U48" i="1"/>
  <c r="U30" i="1"/>
  <c r="U28" i="1"/>
  <c r="U26" i="1"/>
  <c r="U24" i="1"/>
  <c r="U20" i="1"/>
  <c r="U49" i="1"/>
  <c r="U42" i="1"/>
  <c r="U19" i="1"/>
  <c r="U50" i="1"/>
  <c r="U45" i="1"/>
  <c r="U40" i="1"/>
  <c r="U38" i="1"/>
  <c r="U36" i="1"/>
  <c r="U34" i="1"/>
  <c r="U17" i="1"/>
  <c r="U15" i="1"/>
  <c r="U13" i="1"/>
  <c r="U11" i="1"/>
</calcChain>
</file>

<file path=xl/sharedStrings.xml><?xml version="1.0" encoding="utf-8"?>
<sst xmlns="http://schemas.openxmlformats.org/spreadsheetml/2006/main" count="192" uniqueCount="115">
  <si>
    <t>k</t>
  </si>
  <si>
    <t>TAAki Maluch - II oddział w organizacji 
ul. Jugosłowiańska 65 
60-149 Poznań</t>
  </si>
  <si>
    <t>Karolina Dobska-Mańko LOGOS Architektura Umysłu 
ul. Jugosłowiańska 65 
60-149 Poznań</t>
  </si>
  <si>
    <t>Miasto Poznań</t>
  </si>
  <si>
    <t>ż</t>
  </si>
  <si>
    <t>Roman Dolat Wesołe Słoneczko 
ul. Naramowicka 237 
61-601 Poznań</t>
  </si>
  <si>
    <t>Roman Dolat Wesołe Słoneczko 
ul. Błażeja 106b/7 
Poznań</t>
  </si>
  <si>
    <t>Żłobek Guga Studio 
ul. Wiedeńska 62 
60-683 Poznań</t>
  </si>
  <si>
    <t>Guga Studio Małgorzata Przymuszała 
ul. Stróżyńskiego 15e/1
60-688 Poznań</t>
  </si>
  <si>
    <t>Żłobek Bajkowy Domek Grażyna Pluta, Jarosław Bartkowiak s.c.
ul. Królewny Śnieżki 16
60-193 Poznań</t>
  </si>
  <si>
    <t>"Fundacja SUPERSPRAWNI" 
ul. Jasna Rola 36d/15 
61-607 Poznań</t>
  </si>
  <si>
    <t>Mini Mini Anna Jadowska 
ul. Starołęcka 129 
61-341 Poznań</t>
  </si>
  <si>
    <t>Żłobek Niutek 5 
Al. Niepodległości 30 
61-714 Poznań</t>
  </si>
  <si>
    <t>Tarionus Centrum Edukacji i Rozwoju Rynku Pracy s.c. 
ul. Ratajczaka 26/6 
61-815 Poznań</t>
  </si>
  <si>
    <t>Akademia Edukacji Montessori "Małpi Gaj" 
ul. Słowiańska 55c/L5 
61-664 Poznań (w organizacji)</t>
  </si>
  <si>
    <t>Fizjo-Edu Sp. z o.o.
ul. Drewiańska 10/69 
61-614 Poznań</t>
  </si>
  <si>
    <t>Akademia Edukacji Montessori "Małpi Gaj" 
ul. Madziarska 1 
61-615 Poznań (w organizacji)</t>
  </si>
  <si>
    <t>Akademia Edukacji Montessori "Małpi Gaj" Monika Hellmann 
ul. Znanieckiego 8a 
60-682 Poznań</t>
  </si>
  <si>
    <t>Tajemniczy Ogród Stefan Sziłajtis-Obiegło 
ul. Rzepińska 19 
60-176 Poznań</t>
  </si>
  <si>
    <t>Żłobek Kaczka Dziwaczka oddział II 
ul. Czechosłowacka 8 
61-461 Poznań</t>
  </si>
  <si>
    <t>Kaczka Dziwaczka Małgorzata Nawrocka 
ul. Saperska 51/1 
61-493 Poznań</t>
  </si>
  <si>
    <t>Żłobek Pozytywnego Rozwoju 
ul. Umultowska 13 Poznań</t>
  </si>
  <si>
    <t>IGD Consulting Sp. z o.o. 
ul. Rycerska 24/9 
60-347 Poznań</t>
  </si>
  <si>
    <t>Baśniowy Dworek 
ul. Łowicka 2/1a 
61-046 Poznań</t>
  </si>
  <si>
    <t>Maya Prywatny Żłobek Iwona Muszyńska 
ul. Łowicka 2/1a 
61-046 Poznań</t>
  </si>
  <si>
    <t>Niepubliczny Żłobek Myszki Miki ul. Owidiusza 22 60461 Poznań</t>
  </si>
  <si>
    <t>Niepubliczny Żłobek Myszki Miki Kamila Soczyńska ul. Owidiusza 22 60461 Poznań</t>
  </si>
  <si>
    <t>Żłobek Ogrody Montessori - filia Ławica 
ul. Perzycka 11 
60-182 Poznań</t>
  </si>
  <si>
    <t>ContactMedia Marzena Mierkiewicz 
ul. Perzycka 11 
60-182 Poznań</t>
  </si>
  <si>
    <t>Weronika Karabinowska ŻŁOBEK KRAINA DŹWIĘKÓW FILIA OS. Kwiatowe 
ul. Daliowa 36 
60-175 Poznań</t>
  </si>
  <si>
    <t>Weronika Karabinowska ŻŁOBEK KRAINA DŹWIĘKÓW 
ul. Daliowa 36 
60-175 Poznań</t>
  </si>
  <si>
    <t>Centrum Rozwoju Dziecka Matylda Weiske-Beszterda
w organizacji</t>
  </si>
  <si>
    <t>Centrum Rozwoju Dziecka Matylda Weiske-Beszterda
ul. Grodziska 31
64-000 Kościan</t>
  </si>
  <si>
    <t>Kościan</t>
  </si>
  <si>
    <t>Niepubliczne Przedszkole "Akademia Gzuba" o profilu społeczno-ekologicznym Michalina Kulczyńska-Hajman
Józefowice 68
64-820 Szamocin</t>
  </si>
  <si>
    <t>Michalina Kulczyńska-Hajman 
Aleja Marcinkowskiego 10
64-820 Szamocin</t>
  </si>
  <si>
    <t>Szamocin</t>
  </si>
  <si>
    <t>Klub malucha
Czarnieckiego 6a
Gniezno</t>
  </si>
  <si>
    <t>Joanna Noak-Kasztelan
Czanieckiego 6a
62-200 Gniezno</t>
  </si>
  <si>
    <t>Gniezno</t>
  </si>
  <si>
    <t>Żłobek w Wymysłowie
gmina Trzemeszno dz. Nr. 198/4</t>
  </si>
  <si>
    <t>Spółdzielnia Socjalna "Razem Być"
Małachowo Szemborowice 12
62-230 Witkowo</t>
  </si>
  <si>
    <t>Trzemeszno</t>
  </si>
  <si>
    <t>Żłobek KOLOROWY WIATRACZEK Krzysztof Chojnacki
ul. Złota 94
62-800 Kalisz</t>
  </si>
  <si>
    <t>M. Kalisz</t>
  </si>
  <si>
    <t>Mini Żłobek Wesoła Kraina 
Kijewo 22
63-000 Środa Wielkopolska</t>
  </si>
  <si>
    <t>Mini Żłobek Wesoła Kraina 
ul. W.Witosa 24
63-000 Środa Wielkopolska</t>
  </si>
  <si>
    <t>Środa Wielkopolska</t>
  </si>
  <si>
    <t>Niepubliczny Żłobek Kasztanowy Ogród
ul. Szarytek 2
63-000 Środa Wielkopolska</t>
  </si>
  <si>
    <t>Środa XXI Sp. z o.o.
ul. Daszyńskiego 5
63-000 Środa Wielkopolska</t>
  </si>
  <si>
    <t>Niepubliczny Żłobek Smerfuś
ul. Wojciechowskiego 3
63-700 Krotoszyn</t>
  </si>
  <si>
    <t>Niepubliczny Zakład Podstawowej i Specjalistycznej Opieki Zdrowotnej "KOL-Med"
ul. Wojciechowskiego 3
63-700 Krotoszyn</t>
  </si>
  <si>
    <t>Krotoszyn</t>
  </si>
  <si>
    <t>Marta Usarewicz Żłobek "Baśniolandia" 
ul. Żabikowska 38
62-052 Komorniki</t>
  </si>
  <si>
    <t>Marta Usarewicz Żłobek "Baśniolandia" 
ul. Ks. Gładysza 10
62-052 Komorniki</t>
  </si>
  <si>
    <t>Komorniki</t>
  </si>
  <si>
    <t>Niepubliczny Żłobek Myszki Miki
ul. Trakt Napoleoński 70
62-090 Rokietnica</t>
  </si>
  <si>
    <t>GRUPA KAMRAD Radosław Soszyński
ul. Trakt Napoleoński 70
62-090 Rokietnica</t>
  </si>
  <si>
    <t>Rokietnica</t>
  </si>
  <si>
    <t>Żłobek Harmonijka 
ul. Kolejowa 8
60-185 Skórzewo 
(w organizacji)</t>
  </si>
  <si>
    <t>Centrum Harmonijnego Rozwoju Dziecka s.c.
ul. Kolejowa 30
60-185 Skórzewo</t>
  </si>
  <si>
    <t>Dopiewo</t>
  </si>
  <si>
    <t>Roman Dolat Wesołe Słoneczko 
ul. Długa 9l/1
62-095 Murowana Goślina</t>
  </si>
  <si>
    <t>Roman Dolat Wesołe Słoneczko
ul. Błażeja 106b/7
61-608 Poznań</t>
  </si>
  <si>
    <t>Murowana Goślina</t>
  </si>
  <si>
    <t>Żłobek Niepubliczny "Misie-Pysie" Katarzyna Pietrasik
Lusówko ul. Tarnowska M2 lok. 2G
62-080 Tarnowo Podgórne</t>
  </si>
  <si>
    <t>Tarnowo Podgórne</t>
  </si>
  <si>
    <t>Żłobek Niepubliczny "Jagódka i Humorek"
ul. Jagodowa 11
Sady</t>
  </si>
  <si>
    <t>EXERCEO Justyna Olesiak
ul. Klonowa 7/2
62-090 Rokietnica</t>
  </si>
  <si>
    <t>Patitek i Petitka Anna Masadyńska
ul. Poziomkowa 40
62-002 Suchy Las</t>
  </si>
  <si>
    <t>Suchy Las</t>
  </si>
  <si>
    <t>Żłobek Niepubliczny "Zakątek Odkrywców"
ul. 1 maja 88
62-003 Biedrusko</t>
  </si>
  <si>
    <t>Przedsiębiorstwo Handlowo-Usługowe Monika Elsner-Żak
os. Leśne 14e/228
62-028 Koziegłowy</t>
  </si>
  <si>
    <t>Żłobek w Swarzędzu "Na Górce" 
ul. Grudzińskiego 30
60-060 Swarzędz</t>
  </si>
  <si>
    <t>Janusz Stanisław Prętkiewicz
ul. Zakopiańska 100
60-467 Poznań</t>
  </si>
  <si>
    <t>Swarzędz</t>
  </si>
  <si>
    <t>Żłobek "ZALASEK"
ul. Transportowa 8
62-020 Zalasewo</t>
  </si>
  <si>
    <t>IZIDOM Sp. z o.o.
ul. Transportowa 8
62-020 Zalasewo</t>
  </si>
  <si>
    <t>Żłobek w organizacji
ul. Piaski 45
62-020 Swarzędz</t>
  </si>
  <si>
    <t>Joanna Bartczak
os. Raczyńskiego 11/2
62-020 Swarzędz (w organizacji)</t>
  </si>
  <si>
    <t>Żłobek w Lesznie
ul. Królowej Jadwigi 30
64-100 Leszno</t>
  </si>
  <si>
    <t>Fundacja "Porozumienie Wzgórz Dalkowskich"
ul. Głogowska 10
67-124 Nowe Miasteczko</t>
  </si>
  <si>
    <t>Leszno</t>
  </si>
  <si>
    <t>Niepubliczny Żłobek "Mały Książę"
ul. Kamienista 1
63-900 (w organizacji)</t>
  </si>
  <si>
    <t>Agnieszka Szlachta-Zakrzewska
ul. Krotoszyńska 7/3
56-300 Milicz</t>
  </si>
  <si>
    <t>Rawicz</t>
  </si>
  <si>
    <t>Klub Malucha "Młynarczyk"
ul. Lipowa 14
64-500 Szamotuły</t>
  </si>
  <si>
    <t>Małgorzata Gołębiowska-Dyrek
os. B.Chrobrego 7/42c
60-681 Poznań</t>
  </si>
  <si>
    <t>Szamotuły</t>
  </si>
  <si>
    <t>KLUBIK DZIECIĘCY EKORAJ
BOGDANOWO 39
64-600 OBORNIKI</t>
  </si>
  <si>
    <t>VIOLEX VIOLETTA RYCHLIŃSKA 
BOGDANOWO 39
64-600 OBORNIKI</t>
  </si>
  <si>
    <t>Oborniki</t>
  </si>
  <si>
    <t>Żłobek Niepubliczny "Zielona Kraina"
ul. 11 Listopada 30/1
64-600 Oborniki</t>
  </si>
  <si>
    <t>Renata Wieczorek
ul. 11 Listopada 30/1
64-600 Oborniki
(w organizacji)</t>
  </si>
  <si>
    <t>Domowy Żłobek na Muchlinie
ul. Spokojna 11
62-700 Turek</t>
  </si>
  <si>
    <t>Domowy Żłobek, Artystyczny Żłobek Agnieszka Arent-Marczewska
ul.Spokojna 11
62-700 Turek</t>
  </si>
  <si>
    <t>Turek</t>
  </si>
  <si>
    <t>Suma</t>
  </si>
  <si>
    <t>dotacja na 1 dziecko miesięcznie</t>
  </si>
  <si>
    <t>liczba dzieci</t>
  </si>
  <si>
    <t>okres dofinansowania</t>
  </si>
  <si>
    <t>Suma (zł)</t>
  </si>
  <si>
    <t>Na 1 miejsce (zł)</t>
  </si>
  <si>
    <t>Liczba dzieci</t>
  </si>
  <si>
    <t>ż -żłobek 
k - klub dziecięcy</t>
  </si>
  <si>
    <t xml:space="preserve">Przyznana kwota dotacji </t>
  </si>
  <si>
    <t>Dotacja - funkcjonowanie miejsc</t>
  </si>
  <si>
    <t>Dotacja - tworzenie miejsc</t>
  </si>
  <si>
    <t xml:space="preserve">Zaptrzebowana kwota dotacji </t>
  </si>
  <si>
    <t>Instytucja</t>
  </si>
  <si>
    <t>Podmiot</t>
  </si>
  <si>
    <t>Gmina</t>
  </si>
  <si>
    <t>lp.</t>
  </si>
  <si>
    <t>Lista podmiotów zakwalifikowanych do dofinansowania</t>
  </si>
  <si>
    <t>Resortowy program rozwoju instytucji opieki nad dziećmi w wieku do lat 3 "MALUCH plus 2017" (moduł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</si>
</sst>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95">
    <xf numFmtId="0" fontId="0" fillId="0" borderId="0" xfId="0"/>
    <xf numFmtId="3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7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7" xfId="1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4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8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1" applyNumberFormat="1" applyFont="1" applyBorder="1" applyAlignment="1" applyProtection="1">
      <alignment horizontal="center" vertical="center" wrapText="1"/>
      <protection locked="0"/>
    </xf>
    <xf numFmtId="3" fontId="4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2" xfId="1" applyNumberFormat="1" applyFont="1" applyBorder="1" applyAlignment="1" applyProtection="1">
      <alignment horizontal="left" vertical="center" wrapText="1"/>
      <protection locked="0"/>
    </xf>
    <xf numFmtId="4" fontId="4" fillId="0" borderId="2" xfId="1" applyNumberFormat="1" applyFont="1" applyBorder="1" applyAlignment="1" applyProtection="1">
      <alignment horizontal="center" vertical="center" wrapText="1"/>
      <protection locked="0"/>
    </xf>
    <xf numFmtId="4" fontId="5" fillId="3" borderId="1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3" fontId="4" fillId="4" borderId="13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1" applyNumberFormat="1" applyFont="1" applyBorder="1" applyAlignment="1" applyProtection="1">
      <alignment horizontal="center" vertical="center" wrapText="1"/>
      <protection locked="0"/>
    </xf>
    <xf numFmtId="3" fontId="4" fillId="0" borderId="14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1" applyNumberFormat="1" applyFont="1" applyBorder="1" applyAlignment="1" applyProtection="1">
      <alignment horizontal="left" vertical="center" wrapText="1"/>
      <protection locked="0"/>
    </xf>
    <xf numFmtId="4" fontId="4" fillId="0" borderId="5" xfId="1" applyNumberFormat="1" applyFont="1" applyBorder="1" applyAlignment="1" applyProtection="1">
      <alignment horizontal="center" vertical="center" wrapText="1"/>
      <protection locked="0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textRotation="90" wrapText="1"/>
    </xf>
    <xf numFmtId="164" fontId="5" fillId="3" borderId="3" xfId="1" applyNumberFormat="1" applyFont="1" applyFill="1" applyBorder="1" applyAlignment="1">
      <alignment horizontal="center" vertical="center" textRotation="90" wrapText="1"/>
    </xf>
    <xf numFmtId="0" fontId="5" fillId="3" borderId="3" xfId="1" applyFont="1" applyFill="1" applyBorder="1" applyAlignment="1">
      <alignment horizontal="center" vertical="center" textRotation="90" wrapText="1"/>
    </xf>
    <xf numFmtId="0" fontId="5" fillId="3" borderId="4" xfId="1" applyFont="1" applyFill="1" applyBorder="1" applyAlignment="1">
      <alignment horizontal="center" vertical="center" textRotation="90" wrapText="1"/>
    </xf>
    <xf numFmtId="164" fontId="5" fillId="3" borderId="20" xfId="3" applyNumberFormat="1" applyFont="1" applyFill="1" applyBorder="1" applyAlignment="1">
      <alignment horizontal="center" vertical="center" textRotation="90"/>
    </xf>
    <xf numFmtId="164" fontId="5" fillId="0" borderId="20" xfId="1" applyNumberFormat="1" applyFont="1" applyBorder="1" applyAlignment="1">
      <alignment horizontal="center" vertical="center" textRotation="90" wrapText="1"/>
    </xf>
    <xf numFmtId="164" fontId="5" fillId="0" borderId="3" xfId="1" applyNumberFormat="1" applyFont="1" applyBorder="1" applyAlignment="1">
      <alignment horizontal="center" vertical="center" textRotation="90" wrapText="1"/>
    </xf>
    <xf numFmtId="0" fontId="5" fillId="0" borderId="3" xfId="1" applyFont="1" applyBorder="1" applyAlignment="1">
      <alignment horizontal="center" vertical="center" textRotation="90" wrapText="1"/>
    </xf>
    <xf numFmtId="0" fontId="5" fillId="0" borderId="4" xfId="1" applyFont="1" applyBorder="1" applyAlignment="1">
      <alignment horizontal="center" vertical="center" textRotation="90" wrapText="1"/>
    </xf>
    <xf numFmtId="164" fontId="5" fillId="0" borderId="22" xfId="3" applyNumberFormat="1" applyFont="1" applyFill="1" applyBorder="1" applyAlignment="1">
      <alignment horizontal="center" vertical="center" textRotation="90"/>
    </xf>
    <xf numFmtId="164" fontId="5" fillId="0" borderId="23" xfId="1" applyNumberFormat="1" applyFont="1" applyBorder="1" applyAlignment="1">
      <alignment horizontal="center" vertical="center" textRotation="90" wrapText="1"/>
    </xf>
    <xf numFmtId="0" fontId="5" fillId="0" borderId="24" xfId="1" applyFont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0" xfId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4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64" fontId="5" fillId="2" borderId="33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4" fillId="0" borderId="3" xfId="1" applyNumberFormat="1" applyFont="1" applyBorder="1" applyAlignment="1" applyProtection="1">
      <alignment horizontal="center" vertical="center" wrapText="1"/>
      <protection locked="0"/>
    </xf>
    <xf numFmtId="4" fontId="4" fillId="0" borderId="3" xfId="1" applyNumberFormat="1" applyFont="1" applyBorder="1" applyAlignment="1" applyProtection="1">
      <alignment horizontal="left" vertical="center" wrapText="1"/>
      <protection locked="0"/>
    </xf>
    <xf numFmtId="3" fontId="4" fillId="0" borderId="20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34" xfId="0" applyNumberFormat="1" applyFont="1" applyBorder="1" applyAlignment="1">
      <alignment horizontal="center" vertical="center"/>
    </xf>
    <xf numFmtId="4" fontId="5" fillId="3" borderId="35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4" fontId="5" fillId="3" borderId="35" xfId="0" applyNumberFormat="1" applyFont="1" applyFill="1" applyBorder="1" applyAlignment="1">
      <alignment horizontal="center" vertical="center"/>
    </xf>
    <xf numFmtId="164" fontId="5" fillId="2" borderId="36" xfId="0" applyNumberFormat="1" applyFont="1" applyFill="1" applyBorder="1" applyAlignment="1">
      <alignment horizontal="center" vertical="center"/>
    </xf>
    <xf numFmtId="164" fontId="5" fillId="7" borderId="25" xfId="2" applyNumberFormat="1" applyFont="1" applyFill="1" applyBorder="1" applyAlignment="1">
      <alignment horizontal="center" vertical="center" textRotation="90" wrapText="1"/>
    </xf>
    <xf numFmtId="164" fontId="5" fillId="7" borderId="21" xfId="2" applyNumberFormat="1" applyFont="1" applyFill="1" applyBorder="1" applyAlignment="1">
      <alignment horizontal="center" vertical="center" textRotation="90" wrapText="1"/>
    </xf>
    <xf numFmtId="0" fontId="5" fillId="3" borderId="26" xfId="1" applyFont="1" applyFill="1" applyBorder="1" applyAlignment="1">
      <alignment horizontal="center" vertical="center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31" xfId="1" applyFont="1" applyFill="1" applyBorder="1" applyAlignment="1">
      <alignment horizontal="center" vertical="center" wrapText="1"/>
    </xf>
    <xf numFmtId="164" fontId="5" fillId="3" borderId="26" xfId="1" applyNumberFormat="1" applyFont="1" applyFill="1" applyBorder="1" applyAlignment="1">
      <alignment horizontal="center" vertical="center" wrapText="1"/>
    </xf>
    <xf numFmtId="164" fontId="5" fillId="3" borderId="32" xfId="1" applyNumberFormat="1" applyFont="1" applyFill="1" applyBorder="1" applyAlignment="1">
      <alignment horizontal="center" vertical="center" wrapText="1"/>
    </xf>
    <xf numFmtId="164" fontId="5" fillId="6" borderId="37" xfId="2" applyNumberFormat="1" applyFont="1" applyFill="1" applyBorder="1" applyAlignment="1">
      <alignment horizontal="center" vertical="center" textRotation="90" wrapText="1"/>
    </xf>
    <xf numFmtId="164" fontId="5" fillId="6" borderId="6" xfId="2" applyNumberFormat="1" applyFont="1" applyFill="1" applyBorder="1" applyAlignment="1">
      <alignment horizontal="center" vertical="center" textRotation="90" wrapText="1"/>
    </xf>
    <xf numFmtId="0" fontId="9" fillId="0" borderId="0" xfId="2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164" fontId="5" fillId="0" borderId="26" xfId="1" applyNumberFormat="1" applyFont="1" applyBorder="1" applyAlignment="1">
      <alignment horizontal="center" vertical="center" wrapText="1"/>
    </xf>
    <xf numFmtId="164" fontId="5" fillId="0" borderId="27" xfId="1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">
    <cellStyle name="Normalny" xfId="0" builtinId="0"/>
    <cellStyle name="Normalny 2" xfId="3"/>
    <cellStyle name="Normalny_Arkusz1" xfId="1"/>
    <cellStyle name="Normalny_Arkusz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218661</xdr:colOff>
      <xdr:row>0</xdr:row>
      <xdr:rowOff>155713</xdr:rowOff>
    </xdr:from>
    <xdr:ext cx="1474265" cy="723782"/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1861" y="155713"/>
          <a:ext cx="1474265" cy="72378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4"/>
  <sheetViews>
    <sheetView tabSelected="1" view="pageBreakPreview" zoomScaleNormal="115" zoomScaleSheetLayoutView="100" workbookViewId="0">
      <pane ySplit="8" topLeftCell="A45" activePane="bottomLeft" state="frozen"/>
      <selection pane="bottomLeft" activeCell="R10" sqref="R10"/>
    </sheetView>
  </sheetViews>
  <sheetFormatPr defaultRowHeight="15" x14ac:dyDescent="0.25"/>
  <cols>
    <col min="1" max="1" width="3.140625" style="2" customWidth="1"/>
    <col min="2" max="2" width="15.5703125" style="2" customWidth="1"/>
    <col min="3" max="3" width="19.140625" style="2" customWidth="1"/>
    <col min="4" max="4" width="20" style="2" customWidth="1"/>
    <col min="5" max="5" width="10" style="2" customWidth="1"/>
    <col min="6" max="6" width="4.140625" style="2" customWidth="1"/>
    <col min="7" max="7" width="7.85546875" style="2" customWidth="1"/>
    <col min="8" max="8" width="8.140625" style="2" customWidth="1"/>
    <col min="9" max="9" width="6.5703125" style="2" bestFit="1" customWidth="1"/>
    <col min="10" max="10" width="5.140625" style="2" customWidth="1"/>
    <col min="11" max="11" width="9.28515625" style="2" customWidth="1"/>
    <col min="12" max="12" width="7.7109375" style="2" customWidth="1"/>
    <col min="13" max="13" width="9.140625" style="2" customWidth="1"/>
    <col min="14" max="14" width="5.85546875" style="2" customWidth="1"/>
    <col min="15" max="15" width="10.140625" style="92" customWidth="1"/>
    <col min="16" max="16" width="15.42578125" style="92" customWidth="1"/>
    <col min="17" max="17" width="5.85546875" style="2" customWidth="1"/>
    <col min="18" max="18" width="7.28515625" style="2" customWidth="1"/>
    <col min="19" max="19" width="10.7109375" style="92" customWidth="1"/>
    <col min="20" max="20" width="14" style="92" customWidth="1"/>
    <col min="21" max="21" width="14.85546875" style="92" customWidth="1"/>
    <col min="22" max="16384" width="9.140625" style="2"/>
  </cols>
  <sheetData>
    <row r="2" spans="1:21" ht="15" customHeight="1" x14ac:dyDescent="0.25">
      <c r="B2" s="79" t="s">
        <v>114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21" x14ac:dyDescent="0.25">
      <c r="B3" s="80" t="s">
        <v>113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5" spans="1:21" ht="15" customHeight="1" x14ac:dyDescent="0.25">
      <c r="E5" s="48"/>
      <c r="F5" s="48"/>
      <c r="G5" s="48"/>
      <c r="H5" s="48"/>
      <c r="I5" s="48"/>
      <c r="J5" s="48"/>
      <c r="K5" s="48"/>
      <c r="L5" s="48"/>
      <c r="M5" s="48"/>
    </row>
    <row r="6" spans="1:21" ht="15.75" thickBot="1" x14ac:dyDescent="0.3">
      <c r="B6" s="93"/>
      <c r="C6" s="49"/>
      <c r="D6" s="49"/>
      <c r="E6" s="48"/>
      <c r="F6" s="48"/>
      <c r="G6" s="48"/>
      <c r="H6" s="48"/>
      <c r="I6" s="48"/>
      <c r="J6" s="48"/>
      <c r="K6" s="48"/>
      <c r="L6" s="48"/>
      <c r="M6" s="48"/>
    </row>
    <row r="7" spans="1:21" ht="28.5" customHeight="1" thickBot="1" x14ac:dyDescent="0.3">
      <c r="A7" s="81" t="s">
        <v>112</v>
      </c>
      <c r="B7" s="83" t="s">
        <v>111</v>
      </c>
      <c r="C7" s="83" t="s">
        <v>110</v>
      </c>
      <c r="D7" s="83" t="s">
        <v>109</v>
      </c>
      <c r="E7" s="57" t="s">
        <v>109</v>
      </c>
      <c r="F7" s="85" t="s">
        <v>107</v>
      </c>
      <c r="G7" s="86"/>
      <c r="H7" s="87"/>
      <c r="I7" s="88" t="s">
        <v>106</v>
      </c>
      <c r="J7" s="89"/>
      <c r="K7" s="90"/>
      <c r="L7" s="91"/>
      <c r="M7" s="70" t="s">
        <v>108</v>
      </c>
      <c r="N7" s="72" t="s">
        <v>107</v>
      </c>
      <c r="O7" s="72"/>
      <c r="P7" s="73"/>
      <c r="Q7" s="74" t="s">
        <v>106</v>
      </c>
      <c r="R7" s="72"/>
      <c r="S7" s="75"/>
      <c r="T7" s="76"/>
      <c r="U7" s="77" t="s">
        <v>105</v>
      </c>
    </row>
    <row r="8" spans="1:21" ht="93.75" customHeight="1" thickBot="1" x14ac:dyDescent="0.3">
      <c r="A8" s="82"/>
      <c r="B8" s="84"/>
      <c r="C8" s="84"/>
      <c r="D8" s="84"/>
      <c r="E8" s="47" t="s">
        <v>104</v>
      </c>
      <c r="F8" s="46" t="s">
        <v>103</v>
      </c>
      <c r="G8" s="45" t="s">
        <v>102</v>
      </c>
      <c r="H8" s="44" t="s">
        <v>101</v>
      </c>
      <c r="I8" s="43" t="s">
        <v>100</v>
      </c>
      <c r="J8" s="42" t="s">
        <v>103</v>
      </c>
      <c r="K8" s="41" t="s">
        <v>98</v>
      </c>
      <c r="L8" s="40" t="s">
        <v>97</v>
      </c>
      <c r="M8" s="71"/>
      <c r="N8" s="38" t="s">
        <v>103</v>
      </c>
      <c r="O8" s="36" t="s">
        <v>102</v>
      </c>
      <c r="P8" s="39" t="s">
        <v>101</v>
      </c>
      <c r="Q8" s="38" t="s">
        <v>100</v>
      </c>
      <c r="R8" s="37" t="s">
        <v>99</v>
      </c>
      <c r="S8" s="36" t="s">
        <v>98</v>
      </c>
      <c r="T8" s="35" t="s">
        <v>97</v>
      </c>
      <c r="U8" s="78"/>
    </row>
    <row r="9" spans="1:21" s="94" customFormat="1" ht="10.5" customHeight="1" thickBot="1" x14ac:dyDescent="0.3">
      <c r="A9" s="33">
        <v>1</v>
      </c>
      <c r="B9" s="30">
        <v>2</v>
      </c>
      <c r="C9" s="30">
        <v>3</v>
      </c>
      <c r="D9" s="30">
        <v>4</v>
      </c>
      <c r="E9" s="34">
        <v>5</v>
      </c>
      <c r="F9" s="33">
        <v>6</v>
      </c>
      <c r="G9" s="30">
        <v>7</v>
      </c>
      <c r="H9" s="32">
        <v>8</v>
      </c>
      <c r="I9" s="33">
        <v>9</v>
      </c>
      <c r="J9" s="30">
        <v>10</v>
      </c>
      <c r="K9" s="30">
        <v>11</v>
      </c>
      <c r="L9" s="32">
        <v>12</v>
      </c>
      <c r="M9" s="31">
        <v>13</v>
      </c>
      <c r="N9" s="30">
        <v>14</v>
      </c>
      <c r="O9" s="30">
        <v>15</v>
      </c>
      <c r="P9" s="30">
        <v>16</v>
      </c>
      <c r="Q9" s="30">
        <v>17</v>
      </c>
      <c r="R9" s="30">
        <v>18</v>
      </c>
      <c r="S9" s="30">
        <v>19</v>
      </c>
      <c r="T9" s="30">
        <v>20</v>
      </c>
      <c r="U9" s="32">
        <v>21</v>
      </c>
    </row>
    <row r="10" spans="1:21" ht="77.25" thickTop="1" x14ac:dyDescent="0.25">
      <c r="A10" s="58">
        <v>1</v>
      </c>
      <c r="B10" s="29" t="s">
        <v>96</v>
      </c>
      <c r="C10" s="28" t="s">
        <v>95</v>
      </c>
      <c r="D10" s="28" t="s">
        <v>94</v>
      </c>
      <c r="E10" s="27" t="s">
        <v>4</v>
      </c>
      <c r="F10" s="52">
        <v>16</v>
      </c>
      <c r="G10" s="24">
        <v>10000</v>
      </c>
      <c r="H10" s="26">
        <v>160000</v>
      </c>
      <c r="I10" s="25">
        <v>4</v>
      </c>
      <c r="J10" s="53">
        <v>16</v>
      </c>
      <c r="K10" s="24">
        <v>400</v>
      </c>
      <c r="L10" s="23">
        <v>25600</v>
      </c>
      <c r="M10" s="22">
        <f t="shared" ref="M10:M50" si="0">H10+L10</f>
        <v>185600</v>
      </c>
      <c r="N10" s="52">
        <v>16</v>
      </c>
      <c r="O10" s="21">
        <f t="shared" ref="O10:O18" si="1">G10/2</f>
        <v>5000</v>
      </c>
      <c r="P10" s="20">
        <f t="shared" ref="P10:P50" si="2">N10*O10</f>
        <v>80000</v>
      </c>
      <c r="Q10" s="52">
        <v>4</v>
      </c>
      <c r="R10" s="53">
        <v>16</v>
      </c>
      <c r="S10" s="54">
        <f t="shared" ref="S10:S50" si="3">K10/4</f>
        <v>100</v>
      </c>
      <c r="T10" s="55">
        <f t="shared" ref="T10:T50" si="4">Q10*R10*S10</f>
        <v>6400</v>
      </c>
      <c r="U10" s="59">
        <f t="shared" ref="U10:U50" si="5">P10+T10</f>
        <v>86400</v>
      </c>
    </row>
    <row r="11" spans="1:21" ht="51" x14ac:dyDescent="0.25">
      <c r="A11" s="60">
        <v>2</v>
      </c>
      <c r="B11" s="19" t="s">
        <v>91</v>
      </c>
      <c r="C11" s="18" t="s">
        <v>93</v>
      </c>
      <c r="D11" s="18" t="s">
        <v>92</v>
      </c>
      <c r="E11" s="17" t="s">
        <v>4</v>
      </c>
      <c r="F11" s="11">
        <v>10</v>
      </c>
      <c r="G11" s="14">
        <v>4250</v>
      </c>
      <c r="H11" s="16">
        <v>42500</v>
      </c>
      <c r="I11" s="15">
        <v>10</v>
      </c>
      <c r="J11" s="10">
        <v>10</v>
      </c>
      <c r="K11" s="14">
        <v>400</v>
      </c>
      <c r="L11" s="13">
        <v>40000</v>
      </c>
      <c r="M11" s="12">
        <f t="shared" si="0"/>
        <v>82500</v>
      </c>
      <c r="N11" s="11">
        <v>10</v>
      </c>
      <c r="O11" s="21">
        <f t="shared" si="1"/>
        <v>2125</v>
      </c>
      <c r="P11" s="20">
        <f t="shared" si="2"/>
        <v>21250</v>
      </c>
      <c r="Q11" s="11">
        <v>10</v>
      </c>
      <c r="R11" s="10">
        <v>10</v>
      </c>
      <c r="S11" s="54">
        <f t="shared" si="3"/>
        <v>100</v>
      </c>
      <c r="T11" s="55">
        <f t="shared" si="4"/>
        <v>10000</v>
      </c>
      <c r="U11" s="59">
        <f t="shared" si="5"/>
        <v>31250</v>
      </c>
    </row>
    <row r="12" spans="1:21" ht="51" x14ac:dyDescent="0.25">
      <c r="A12" s="60">
        <v>3</v>
      </c>
      <c r="B12" s="19" t="s">
        <v>91</v>
      </c>
      <c r="C12" s="18" t="s">
        <v>90</v>
      </c>
      <c r="D12" s="18" t="s">
        <v>89</v>
      </c>
      <c r="E12" s="17" t="s">
        <v>0</v>
      </c>
      <c r="F12" s="11">
        <v>10</v>
      </c>
      <c r="G12" s="14">
        <v>10000</v>
      </c>
      <c r="H12" s="16">
        <v>100000</v>
      </c>
      <c r="I12" s="15">
        <v>10</v>
      </c>
      <c r="J12" s="10">
        <v>10</v>
      </c>
      <c r="K12" s="14">
        <v>400</v>
      </c>
      <c r="L12" s="13">
        <v>40000</v>
      </c>
      <c r="M12" s="12">
        <f t="shared" si="0"/>
        <v>140000</v>
      </c>
      <c r="N12" s="11">
        <v>10</v>
      </c>
      <c r="O12" s="21">
        <f t="shared" si="1"/>
        <v>5000</v>
      </c>
      <c r="P12" s="20">
        <f t="shared" si="2"/>
        <v>50000</v>
      </c>
      <c r="Q12" s="11">
        <v>10</v>
      </c>
      <c r="R12" s="10">
        <v>10</v>
      </c>
      <c r="S12" s="54">
        <f t="shared" si="3"/>
        <v>100</v>
      </c>
      <c r="T12" s="55">
        <f t="shared" si="4"/>
        <v>10000</v>
      </c>
      <c r="U12" s="59">
        <f t="shared" si="5"/>
        <v>60000</v>
      </c>
    </row>
    <row r="13" spans="1:21" ht="63.75" x14ac:dyDescent="0.25">
      <c r="A13" s="60">
        <v>4</v>
      </c>
      <c r="B13" s="19" t="s">
        <v>88</v>
      </c>
      <c r="C13" s="18" t="s">
        <v>87</v>
      </c>
      <c r="D13" s="18" t="s">
        <v>86</v>
      </c>
      <c r="E13" s="17" t="s">
        <v>0</v>
      </c>
      <c r="F13" s="11">
        <v>22</v>
      </c>
      <c r="G13" s="14">
        <v>5700</v>
      </c>
      <c r="H13" s="16">
        <v>125400</v>
      </c>
      <c r="I13" s="15">
        <v>6</v>
      </c>
      <c r="J13" s="10">
        <v>22</v>
      </c>
      <c r="K13" s="14">
        <v>400</v>
      </c>
      <c r="L13" s="13">
        <v>52800</v>
      </c>
      <c r="M13" s="12">
        <f t="shared" si="0"/>
        <v>178200</v>
      </c>
      <c r="N13" s="11">
        <v>22</v>
      </c>
      <c r="O13" s="21">
        <f t="shared" si="1"/>
        <v>2850</v>
      </c>
      <c r="P13" s="20">
        <f t="shared" si="2"/>
        <v>62700</v>
      </c>
      <c r="Q13" s="11">
        <v>6</v>
      </c>
      <c r="R13" s="10">
        <v>22</v>
      </c>
      <c r="S13" s="54">
        <f t="shared" si="3"/>
        <v>100</v>
      </c>
      <c r="T13" s="55">
        <f t="shared" si="4"/>
        <v>13200</v>
      </c>
      <c r="U13" s="59">
        <f t="shared" si="5"/>
        <v>75900</v>
      </c>
    </row>
    <row r="14" spans="1:21" ht="51" x14ac:dyDescent="0.25">
      <c r="A14" s="60">
        <v>5</v>
      </c>
      <c r="B14" s="19" t="s">
        <v>85</v>
      </c>
      <c r="C14" s="18" t="s">
        <v>84</v>
      </c>
      <c r="D14" s="18" t="s">
        <v>83</v>
      </c>
      <c r="E14" s="17" t="s">
        <v>4</v>
      </c>
      <c r="F14" s="11">
        <v>15</v>
      </c>
      <c r="G14" s="14">
        <v>10000</v>
      </c>
      <c r="H14" s="16">
        <v>150000</v>
      </c>
      <c r="I14" s="15">
        <v>0</v>
      </c>
      <c r="J14" s="10">
        <v>0</v>
      </c>
      <c r="K14" s="14">
        <v>0</v>
      </c>
      <c r="L14" s="13">
        <v>0</v>
      </c>
      <c r="M14" s="12">
        <f t="shared" si="0"/>
        <v>150000</v>
      </c>
      <c r="N14" s="11">
        <v>15</v>
      </c>
      <c r="O14" s="21">
        <f t="shared" si="1"/>
        <v>5000</v>
      </c>
      <c r="P14" s="20">
        <f t="shared" si="2"/>
        <v>75000</v>
      </c>
      <c r="Q14" s="11">
        <v>0</v>
      </c>
      <c r="R14" s="10">
        <v>0</v>
      </c>
      <c r="S14" s="54">
        <f t="shared" si="3"/>
        <v>0</v>
      </c>
      <c r="T14" s="55">
        <f t="shared" si="4"/>
        <v>0</v>
      </c>
      <c r="U14" s="59">
        <f t="shared" si="5"/>
        <v>75000</v>
      </c>
    </row>
    <row r="15" spans="1:21" ht="89.25" x14ac:dyDescent="0.25">
      <c r="A15" s="60">
        <v>6</v>
      </c>
      <c r="B15" s="19" t="s">
        <v>82</v>
      </c>
      <c r="C15" s="18" t="s">
        <v>81</v>
      </c>
      <c r="D15" s="18" t="s">
        <v>80</v>
      </c>
      <c r="E15" s="17" t="s">
        <v>4</v>
      </c>
      <c r="F15" s="11">
        <v>56</v>
      </c>
      <c r="G15" s="14">
        <v>10000</v>
      </c>
      <c r="H15" s="16">
        <v>560000</v>
      </c>
      <c r="I15" s="15">
        <v>4</v>
      </c>
      <c r="J15" s="10">
        <v>56</v>
      </c>
      <c r="K15" s="14">
        <v>400</v>
      </c>
      <c r="L15" s="13">
        <v>89600</v>
      </c>
      <c r="M15" s="12">
        <f t="shared" si="0"/>
        <v>649600</v>
      </c>
      <c r="N15" s="11">
        <v>56</v>
      </c>
      <c r="O15" s="21">
        <f t="shared" si="1"/>
        <v>5000</v>
      </c>
      <c r="P15" s="20">
        <f t="shared" si="2"/>
        <v>280000</v>
      </c>
      <c r="Q15" s="11">
        <v>4</v>
      </c>
      <c r="R15" s="10">
        <v>56</v>
      </c>
      <c r="S15" s="54">
        <f t="shared" si="3"/>
        <v>100</v>
      </c>
      <c r="T15" s="55">
        <f t="shared" si="4"/>
        <v>22400</v>
      </c>
      <c r="U15" s="59">
        <f t="shared" si="5"/>
        <v>302400</v>
      </c>
    </row>
    <row r="16" spans="1:21" ht="63.75" x14ac:dyDescent="0.25">
      <c r="A16" s="60">
        <v>7</v>
      </c>
      <c r="B16" s="19" t="s">
        <v>75</v>
      </c>
      <c r="C16" s="18" t="s">
        <v>79</v>
      </c>
      <c r="D16" s="18" t="s">
        <v>78</v>
      </c>
      <c r="E16" s="17" t="s">
        <v>4</v>
      </c>
      <c r="F16" s="11">
        <v>15</v>
      </c>
      <c r="G16" s="14">
        <v>10000</v>
      </c>
      <c r="H16" s="16">
        <v>150000</v>
      </c>
      <c r="I16" s="15">
        <v>4</v>
      </c>
      <c r="J16" s="10">
        <v>15</v>
      </c>
      <c r="K16" s="14">
        <v>400</v>
      </c>
      <c r="L16" s="13">
        <v>24000</v>
      </c>
      <c r="M16" s="12">
        <f t="shared" si="0"/>
        <v>174000</v>
      </c>
      <c r="N16" s="11">
        <v>15</v>
      </c>
      <c r="O16" s="21">
        <f t="shared" si="1"/>
        <v>5000</v>
      </c>
      <c r="P16" s="20">
        <f t="shared" si="2"/>
        <v>75000</v>
      </c>
      <c r="Q16" s="11">
        <v>4</v>
      </c>
      <c r="R16" s="10">
        <v>15</v>
      </c>
      <c r="S16" s="54">
        <f t="shared" si="3"/>
        <v>100</v>
      </c>
      <c r="T16" s="55">
        <f t="shared" si="4"/>
        <v>6000</v>
      </c>
      <c r="U16" s="59">
        <f t="shared" si="5"/>
        <v>81000</v>
      </c>
    </row>
    <row r="17" spans="1:21" ht="38.25" x14ac:dyDescent="0.25">
      <c r="A17" s="60">
        <v>8</v>
      </c>
      <c r="B17" s="19" t="s">
        <v>75</v>
      </c>
      <c r="C17" s="18" t="s">
        <v>77</v>
      </c>
      <c r="D17" s="18" t="s">
        <v>76</v>
      </c>
      <c r="E17" s="17" t="s">
        <v>4</v>
      </c>
      <c r="F17" s="11">
        <v>60</v>
      </c>
      <c r="G17" s="14">
        <v>9000</v>
      </c>
      <c r="H17" s="16">
        <v>540000</v>
      </c>
      <c r="I17" s="15">
        <v>0</v>
      </c>
      <c r="J17" s="10">
        <v>0</v>
      </c>
      <c r="K17" s="14">
        <v>0</v>
      </c>
      <c r="L17" s="13">
        <v>0</v>
      </c>
      <c r="M17" s="12">
        <f t="shared" si="0"/>
        <v>540000</v>
      </c>
      <c r="N17" s="11">
        <v>60</v>
      </c>
      <c r="O17" s="21">
        <f t="shared" si="1"/>
        <v>4500</v>
      </c>
      <c r="P17" s="20">
        <f t="shared" si="2"/>
        <v>270000</v>
      </c>
      <c r="Q17" s="11">
        <v>0</v>
      </c>
      <c r="R17" s="10">
        <v>0</v>
      </c>
      <c r="S17" s="54">
        <f t="shared" si="3"/>
        <v>0</v>
      </c>
      <c r="T17" s="55">
        <f t="shared" si="4"/>
        <v>0</v>
      </c>
      <c r="U17" s="59">
        <f t="shared" si="5"/>
        <v>270000</v>
      </c>
    </row>
    <row r="18" spans="1:21" ht="51" x14ac:dyDescent="0.25">
      <c r="A18" s="60">
        <v>9</v>
      </c>
      <c r="B18" s="19" t="s">
        <v>75</v>
      </c>
      <c r="C18" s="18" t="s">
        <v>74</v>
      </c>
      <c r="D18" s="18" t="s">
        <v>73</v>
      </c>
      <c r="E18" s="17" t="s">
        <v>4</v>
      </c>
      <c r="F18" s="11">
        <v>64</v>
      </c>
      <c r="G18" s="14">
        <v>10000</v>
      </c>
      <c r="H18" s="16">
        <v>640000</v>
      </c>
      <c r="I18" s="15">
        <v>0</v>
      </c>
      <c r="J18" s="10">
        <v>0</v>
      </c>
      <c r="K18" s="14">
        <v>0</v>
      </c>
      <c r="L18" s="13">
        <v>0</v>
      </c>
      <c r="M18" s="12">
        <f t="shared" si="0"/>
        <v>640000</v>
      </c>
      <c r="N18" s="11">
        <v>64</v>
      </c>
      <c r="O18" s="21">
        <f t="shared" si="1"/>
        <v>5000</v>
      </c>
      <c r="P18" s="20">
        <f t="shared" si="2"/>
        <v>320000</v>
      </c>
      <c r="Q18" s="11">
        <v>0</v>
      </c>
      <c r="R18" s="10">
        <v>0</v>
      </c>
      <c r="S18" s="54">
        <f t="shared" si="3"/>
        <v>0</v>
      </c>
      <c r="T18" s="55">
        <f t="shared" si="4"/>
        <v>0</v>
      </c>
      <c r="U18" s="59">
        <f t="shared" si="5"/>
        <v>320000</v>
      </c>
    </row>
    <row r="19" spans="1:21" ht="63.75" x14ac:dyDescent="0.25">
      <c r="A19" s="60">
        <v>10</v>
      </c>
      <c r="B19" s="19" t="s">
        <v>70</v>
      </c>
      <c r="C19" s="18" t="s">
        <v>72</v>
      </c>
      <c r="D19" s="18" t="s">
        <v>71</v>
      </c>
      <c r="E19" s="17" t="s">
        <v>4</v>
      </c>
      <c r="F19" s="11">
        <v>9</v>
      </c>
      <c r="G19" s="56">
        <v>4106.666666666667</v>
      </c>
      <c r="H19" s="16">
        <v>36960</v>
      </c>
      <c r="I19" s="15">
        <v>0</v>
      </c>
      <c r="J19" s="10">
        <v>0</v>
      </c>
      <c r="K19" s="14">
        <v>0</v>
      </c>
      <c r="L19" s="13">
        <v>0</v>
      </c>
      <c r="M19" s="12">
        <f t="shared" si="0"/>
        <v>36960</v>
      </c>
      <c r="N19" s="11">
        <v>9</v>
      </c>
      <c r="O19" s="21">
        <v>2053</v>
      </c>
      <c r="P19" s="20">
        <f t="shared" si="2"/>
        <v>18477</v>
      </c>
      <c r="Q19" s="11">
        <v>0</v>
      </c>
      <c r="R19" s="10">
        <v>0</v>
      </c>
      <c r="S19" s="54">
        <f t="shared" si="3"/>
        <v>0</v>
      </c>
      <c r="T19" s="55">
        <f t="shared" si="4"/>
        <v>0</v>
      </c>
      <c r="U19" s="59">
        <f t="shared" si="5"/>
        <v>18477</v>
      </c>
    </row>
    <row r="20" spans="1:21" ht="51" x14ac:dyDescent="0.25">
      <c r="A20" s="60">
        <v>11</v>
      </c>
      <c r="B20" s="19" t="s">
        <v>70</v>
      </c>
      <c r="C20" s="18" t="s">
        <v>69</v>
      </c>
      <c r="D20" s="18" t="s">
        <v>69</v>
      </c>
      <c r="E20" s="17" t="s">
        <v>4</v>
      </c>
      <c r="F20" s="11">
        <v>10</v>
      </c>
      <c r="G20" s="14">
        <v>4490</v>
      </c>
      <c r="H20" s="16">
        <v>44900</v>
      </c>
      <c r="I20" s="15">
        <v>10</v>
      </c>
      <c r="J20" s="10">
        <v>10</v>
      </c>
      <c r="K20" s="14">
        <v>400</v>
      </c>
      <c r="L20" s="13">
        <v>40000</v>
      </c>
      <c r="M20" s="12">
        <f t="shared" si="0"/>
        <v>84900</v>
      </c>
      <c r="N20" s="11">
        <v>10</v>
      </c>
      <c r="O20" s="21">
        <f t="shared" ref="O20:O31" si="6">G20/2</f>
        <v>2245</v>
      </c>
      <c r="P20" s="20">
        <f t="shared" si="2"/>
        <v>22450</v>
      </c>
      <c r="Q20" s="11">
        <v>10</v>
      </c>
      <c r="R20" s="10">
        <v>10</v>
      </c>
      <c r="S20" s="54">
        <f t="shared" si="3"/>
        <v>100</v>
      </c>
      <c r="T20" s="55">
        <f t="shared" si="4"/>
        <v>10000</v>
      </c>
      <c r="U20" s="59">
        <f t="shared" si="5"/>
        <v>32450</v>
      </c>
    </row>
    <row r="21" spans="1:21" ht="51" x14ac:dyDescent="0.25">
      <c r="A21" s="60">
        <v>12</v>
      </c>
      <c r="B21" s="19" t="s">
        <v>66</v>
      </c>
      <c r="C21" s="18" t="s">
        <v>68</v>
      </c>
      <c r="D21" s="18" t="s">
        <v>67</v>
      </c>
      <c r="E21" s="17" t="s">
        <v>4</v>
      </c>
      <c r="F21" s="11">
        <v>15</v>
      </c>
      <c r="G21" s="14">
        <v>10000</v>
      </c>
      <c r="H21" s="16">
        <v>150000</v>
      </c>
      <c r="I21" s="15">
        <v>9</v>
      </c>
      <c r="J21" s="10">
        <v>15</v>
      </c>
      <c r="K21" s="14">
        <v>400</v>
      </c>
      <c r="L21" s="13">
        <v>54000</v>
      </c>
      <c r="M21" s="12">
        <f t="shared" si="0"/>
        <v>204000</v>
      </c>
      <c r="N21" s="11">
        <v>15</v>
      </c>
      <c r="O21" s="21">
        <f t="shared" si="6"/>
        <v>5000</v>
      </c>
      <c r="P21" s="20">
        <f t="shared" si="2"/>
        <v>75000</v>
      </c>
      <c r="Q21" s="11">
        <v>9</v>
      </c>
      <c r="R21" s="10">
        <v>15</v>
      </c>
      <c r="S21" s="54">
        <f t="shared" si="3"/>
        <v>100</v>
      </c>
      <c r="T21" s="55">
        <f t="shared" si="4"/>
        <v>13500</v>
      </c>
      <c r="U21" s="59">
        <f t="shared" si="5"/>
        <v>88500</v>
      </c>
    </row>
    <row r="22" spans="1:21" ht="102" x14ac:dyDescent="0.25">
      <c r="A22" s="60">
        <v>13</v>
      </c>
      <c r="B22" s="19" t="s">
        <v>66</v>
      </c>
      <c r="C22" s="18" t="s">
        <v>65</v>
      </c>
      <c r="D22" s="18" t="s">
        <v>65</v>
      </c>
      <c r="E22" s="17" t="s">
        <v>4</v>
      </c>
      <c r="F22" s="11">
        <v>20</v>
      </c>
      <c r="G22" s="14">
        <v>10000</v>
      </c>
      <c r="H22" s="16">
        <v>200000</v>
      </c>
      <c r="I22" s="15">
        <v>8</v>
      </c>
      <c r="J22" s="10">
        <v>20</v>
      </c>
      <c r="K22" s="14">
        <v>400</v>
      </c>
      <c r="L22" s="13">
        <v>64000</v>
      </c>
      <c r="M22" s="12">
        <f t="shared" si="0"/>
        <v>264000</v>
      </c>
      <c r="N22" s="11">
        <v>20</v>
      </c>
      <c r="O22" s="21">
        <f t="shared" si="6"/>
        <v>5000</v>
      </c>
      <c r="P22" s="20">
        <f t="shared" si="2"/>
        <v>100000</v>
      </c>
      <c r="Q22" s="11">
        <v>8</v>
      </c>
      <c r="R22" s="10">
        <v>20</v>
      </c>
      <c r="S22" s="54">
        <f t="shared" si="3"/>
        <v>100</v>
      </c>
      <c r="T22" s="55">
        <f t="shared" si="4"/>
        <v>16000</v>
      </c>
      <c r="U22" s="59">
        <f t="shared" si="5"/>
        <v>116000</v>
      </c>
    </row>
    <row r="23" spans="1:21" ht="63.75" x14ac:dyDescent="0.25">
      <c r="A23" s="60">
        <v>14</v>
      </c>
      <c r="B23" s="19" t="s">
        <v>64</v>
      </c>
      <c r="C23" s="18" t="s">
        <v>63</v>
      </c>
      <c r="D23" s="18" t="s">
        <v>62</v>
      </c>
      <c r="E23" s="17" t="s">
        <v>4</v>
      </c>
      <c r="F23" s="11">
        <v>8</v>
      </c>
      <c r="G23" s="14">
        <v>6000</v>
      </c>
      <c r="H23" s="16">
        <v>48000</v>
      </c>
      <c r="I23" s="15">
        <v>6</v>
      </c>
      <c r="J23" s="10">
        <v>8</v>
      </c>
      <c r="K23" s="14">
        <v>400</v>
      </c>
      <c r="L23" s="13">
        <v>19200</v>
      </c>
      <c r="M23" s="12">
        <f t="shared" si="0"/>
        <v>67200</v>
      </c>
      <c r="N23" s="11">
        <v>8</v>
      </c>
      <c r="O23" s="21">
        <f t="shared" si="6"/>
        <v>3000</v>
      </c>
      <c r="P23" s="20">
        <f t="shared" si="2"/>
        <v>24000</v>
      </c>
      <c r="Q23" s="11">
        <v>6</v>
      </c>
      <c r="R23" s="10">
        <v>8</v>
      </c>
      <c r="S23" s="54">
        <f t="shared" si="3"/>
        <v>100</v>
      </c>
      <c r="T23" s="55">
        <f t="shared" si="4"/>
        <v>4800</v>
      </c>
      <c r="U23" s="59">
        <f t="shared" si="5"/>
        <v>28800</v>
      </c>
    </row>
    <row r="24" spans="1:21" ht="76.5" x14ac:dyDescent="0.25">
      <c r="A24" s="60">
        <v>15</v>
      </c>
      <c r="B24" s="19" t="s">
        <v>61</v>
      </c>
      <c r="C24" s="18" t="s">
        <v>60</v>
      </c>
      <c r="D24" s="18" t="s">
        <v>59</v>
      </c>
      <c r="E24" s="17" t="s">
        <v>4</v>
      </c>
      <c r="F24" s="11">
        <v>10</v>
      </c>
      <c r="G24" s="14">
        <v>10000</v>
      </c>
      <c r="H24" s="16">
        <v>100000</v>
      </c>
      <c r="I24" s="15">
        <v>4</v>
      </c>
      <c r="J24" s="10">
        <v>10</v>
      </c>
      <c r="K24" s="14">
        <v>400</v>
      </c>
      <c r="L24" s="13">
        <v>16000</v>
      </c>
      <c r="M24" s="12">
        <f t="shared" si="0"/>
        <v>116000</v>
      </c>
      <c r="N24" s="11">
        <v>10</v>
      </c>
      <c r="O24" s="21">
        <f t="shared" si="6"/>
        <v>5000</v>
      </c>
      <c r="P24" s="20">
        <f t="shared" si="2"/>
        <v>50000</v>
      </c>
      <c r="Q24" s="11">
        <v>4</v>
      </c>
      <c r="R24" s="10">
        <v>10</v>
      </c>
      <c r="S24" s="54">
        <f t="shared" si="3"/>
        <v>100</v>
      </c>
      <c r="T24" s="55">
        <f t="shared" si="4"/>
        <v>4000</v>
      </c>
      <c r="U24" s="59">
        <f t="shared" si="5"/>
        <v>54000</v>
      </c>
    </row>
    <row r="25" spans="1:21" ht="63.75" x14ac:dyDescent="0.25">
      <c r="A25" s="60">
        <v>16</v>
      </c>
      <c r="B25" s="19" t="s">
        <v>58</v>
      </c>
      <c r="C25" s="18" t="s">
        <v>57</v>
      </c>
      <c r="D25" s="18" t="s">
        <v>56</v>
      </c>
      <c r="E25" s="17" t="s">
        <v>4</v>
      </c>
      <c r="F25" s="11">
        <v>16</v>
      </c>
      <c r="G25" s="14">
        <v>10000</v>
      </c>
      <c r="H25" s="16">
        <v>160000</v>
      </c>
      <c r="I25" s="15">
        <v>0</v>
      </c>
      <c r="J25" s="10">
        <v>0</v>
      </c>
      <c r="K25" s="14">
        <v>0</v>
      </c>
      <c r="L25" s="13">
        <v>0</v>
      </c>
      <c r="M25" s="12">
        <f t="shared" si="0"/>
        <v>160000</v>
      </c>
      <c r="N25" s="11">
        <v>16</v>
      </c>
      <c r="O25" s="21">
        <f t="shared" si="6"/>
        <v>5000</v>
      </c>
      <c r="P25" s="20">
        <f t="shared" si="2"/>
        <v>80000</v>
      </c>
      <c r="Q25" s="11">
        <v>0</v>
      </c>
      <c r="R25" s="10">
        <v>0</v>
      </c>
      <c r="S25" s="54">
        <f t="shared" si="3"/>
        <v>0</v>
      </c>
      <c r="T25" s="55">
        <f t="shared" si="4"/>
        <v>0</v>
      </c>
      <c r="U25" s="59">
        <f t="shared" si="5"/>
        <v>80000</v>
      </c>
    </row>
    <row r="26" spans="1:21" ht="63.75" x14ac:dyDescent="0.25">
      <c r="A26" s="60">
        <v>17</v>
      </c>
      <c r="B26" s="19" t="s">
        <v>55</v>
      </c>
      <c r="C26" s="18" t="s">
        <v>54</v>
      </c>
      <c r="D26" s="18" t="s">
        <v>53</v>
      </c>
      <c r="E26" s="17" t="s">
        <v>4</v>
      </c>
      <c r="F26" s="11">
        <v>15</v>
      </c>
      <c r="G26" s="14">
        <v>10000</v>
      </c>
      <c r="H26" s="16">
        <v>150000</v>
      </c>
      <c r="I26" s="15">
        <v>10</v>
      </c>
      <c r="J26" s="10">
        <v>12</v>
      </c>
      <c r="K26" s="14">
        <v>400</v>
      </c>
      <c r="L26" s="13">
        <v>48000</v>
      </c>
      <c r="M26" s="12">
        <f t="shared" si="0"/>
        <v>198000</v>
      </c>
      <c r="N26" s="11">
        <v>15</v>
      </c>
      <c r="O26" s="21">
        <f t="shared" si="6"/>
        <v>5000</v>
      </c>
      <c r="P26" s="20">
        <f t="shared" si="2"/>
        <v>75000</v>
      </c>
      <c r="Q26" s="11">
        <v>10</v>
      </c>
      <c r="R26" s="10">
        <v>12</v>
      </c>
      <c r="S26" s="54">
        <f t="shared" si="3"/>
        <v>100</v>
      </c>
      <c r="T26" s="55">
        <f t="shared" si="4"/>
        <v>12000</v>
      </c>
      <c r="U26" s="59">
        <f t="shared" si="5"/>
        <v>87000</v>
      </c>
    </row>
    <row r="27" spans="1:21" ht="102" x14ac:dyDescent="0.25">
      <c r="A27" s="60">
        <v>18</v>
      </c>
      <c r="B27" s="19" t="s">
        <v>52</v>
      </c>
      <c r="C27" s="18" t="s">
        <v>51</v>
      </c>
      <c r="D27" s="18" t="s">
        <v>50</v>
      </c>
      <c r="E27" s="17" t="s">
        <v>4</v>
      </c>
      <c r="F27" s="11">
        <v>30</v>
      </c>
      <c r="G27" s="14">
        <v>9968</v>
      </c>
      <c r="H27" s="16">
        <v>299040</v>
      </c>
      <c r="I27" s="15">
        <v>8</v>
      </c>
      <c r="J27" s="10">
        <v>30</v>
      </c>
      <c r="K27" s="14">
        <v>400</v>
      </c>
      <c r="L27" s="13">
        <v>96000</v>
      </c>
      <c r="M27" s="12">
        <f t="shared" si="0"/>
        <v>395040</v>
      </c>
      <c r="N27" s="11">
        <v>30</v>
      </c>
      <c r="O27" s="21">
        <f t="shared" si="6"/>
        <v>4984</v>
      </c>
      <c r="P27" s="20">
        <f t="shared" si="2"/>
        <v>149520</v>
      </c>
      <c r="Q27" s="11">
        <v>8</v>
      </c>
      <c r="R27" s="10">
        <v>30</v>
      </c>
      <c r="S27" s="54">
        <f t="shared" si="3"/>
        <v>100</v>
      </c>
      <c r="T27" s="55">
        <f t="shared" si="4"/>
        <v>24000</v>
      </c>
      <c r="U27" s="59">
        <f t="shared" si="5"/>
        <v>173520</v>
      </c>
    </row>
    <row r="28" spans="1:21" ht="63.75" x14ac:dyDescent="0.25">
      <c r="A28" s="60">
        <v>19</v>
      </c>
      <c r="B28" s="19" t="s">
        <v>47</v>
      </c>
      <c r="C28" s="18" t="s">
        <v>49</v>
      </c>
      <c r="D28" s="18" t="s">
        <v>48</v>
      </c>
      <c r="E28" s="17" t="s">
        <v>4</v>
      </c>
      <c r="F28" s="11">
        <v>20</v>
      </c>
      <c r="G28" s="14">
        <v>8000</v>
      </c>
      <c r="H28" s="16">
        <v>160000</v>
      </c>
      <c r="I28" s="15">
        <v>11</v>
      </c>
      <c r="J28" s="10">
        <v>20</v>
      </c>
      <c r="K28" s="14">
        <v>400</v>
      </c>
      <c r="L28" s="13">
        <v>88000</v>
      </c>
      <c r="M28" s="12">
        <f t="shared" si="0"/>
        <v>248000</v>
      </c>
      <c r="N28" s="11">
        <v>20</v>
      </c>
      <c r="O28" s="21">
        <f t="shared" si="6"/>
        <v>4000</v>
      </c>
      <c r="P28" s="20">
        <f t="shared" si="2"/>
        <v>80000</v>
      </c>
      <c r="Q28" s="11">
        <v>11</v>
      </c>
      <c r="R28" s="10">
        <v>20</v>
      </c>
      <c r="S28" s="54">
        <f t="shared" si="3"/>
        <v>100</v>
      </c>
      <c r="T28" s="55">
        <f t="shared" si="4"/>
        <v>22000</v>
      </c>
      <c r="U28" s="59">
        <f t="shared" si="5"/>
        <v>102000</v>
      </c>
    </row>
    <row r="29" spans="1:21" ht="63.75" x14ac:dyDescent="0.25">
      <c r="A29" s="60">
        <v>20</v>
      </c>
      <c r="B29" s="19" t="s">
        <v>47</v>
      </c>
      <c r="C29" s="18" t="s">
        <v>46</v>
      </c>
      <c r="D29" s="18" t="s">
        <v>45</v>
      </c>
      <c r="E29" s="17" t="s">
        <v>4</v>
      </c>
      <c r="F29" s="11">
        <v>15</v>
      </c>
      <c r="G29" s="14">
        <v>8400</v>
      </c>
      <c r="H29" s="16">
        <v>126000</v>
      </c>
      <c r="I29" s="15">
        <v>9</v>
      </c>
      <c r="J29" s="10">
        <v>10</v>
      </c>
      <c r="K29" s="14">
        <v>400</v>
      </c>
      <c r="L29" s="13">
        <v>36000</v>
      </c>
      <c r="M29" s="12">
        <f t="shared" si="0"/>
        <v>162000</v>
      </c>
      <c r="N29" s="11">
        <v>15</v>
      </c>
      <c r="O29" s="21">
        <f t="shared" si="6"/>
        <v>4200</v>
      </c>
      <c r="P29" s="20">
        <f t="shared" si="2"/>
        <v>63000</v>
      </c>
      <c r="Q29" s="11">
        <v>9</v>
      </c>
      <c r="R29" s="10">
        <v>10</v>
      </c>
      <c r="S29" s="54">
        <f t="shared" si="3"/>
        <v>100</v>
      </c>
      <c r="T29" s="55">
        <f t="shared" si="4"/>
        <v>9000</v>
      </c>
      <c r="U29" s="59">
        <f t="shared" si="5"/>
        <v>72000</v>
      </c>
    </row>
    <row r="30" spans="1:21" ht="63.75" x14ac:dyDescent="0.25">
      <c r="A30" s="60">
        <v>21</v>
      </c>
      <c r="B30" s="19" t="s">
        <v>44</v>
      </c>
      <c r="C30" s="18" t="s">
        <v>43</v>
      </c>
      <c r="D30" s="18" t="s">
        <v>43</v>
      </c>
      <c r="E30" s="17" t="s">
        <v>4</v>
      </c>
      <c r="F30" s="11">
        <v>6</v>
      </c>
      <c r="G30" s="14">
        <v>10000</v>
      </c>
      <c r="H30" s="16">
        <v>60000</v>
      </c>
      <c r="I30" s="15">
        <v>4</v>
      </c>
      <c r="J30" s="10">
        <v>6</v>
      </c>
      <c r="K30" s="14">
        <v>400</v>
      </c>
      <c r="L30" s="13">
        <v>9600</v>
      </c>
      <c r="M30" s="12">
        <f t="shared" si="0"/>
        <v>69600</v>
      </c>
      <c r="N30" s="11">
        <v>6</v>
      </c>
      <c r="O30" s="21">
        <f t="shared" si="6"/>
        <v>5000</v>
      </c>
      <c r="P30" s="20">
        <f t="shared" si="2"/>
        <v>30000</v>
      </c>
      <c r="Q30" s="11">
        <v>4</v>
      </c>
      <c r="R30" s="10">
        <v>6</v>
      </c>
      <c r="S30" s="54">
        <f t="shared" si="3"/>
        <v>100</v>
      </c>
      <c r="T30" s="55">
        <f t="shared" si="4"/>
        <v>2400</v>
      </c>
      <c r="U30" s="59">
        <f t="shared" si="5"/>
        <v>32400</v>
      </c>
    </row>
    <row r="31" spans="1:21" ht="63.75" x14ac:dyDescent="0.25">
      <c r="A31" s="60">
        <v>22</v>
      </c>
      <c r="B31" s="19" t="s">
        <v>42</v>
      </c>
      <c r="C31" s="18" t="s">
        <v>41</v>
      </c>
      <c r="D31" s="18" t="s">
        <v>40</v>
      </c>
      <c r="E31" s="17" t="s">
        <v>4</v>
      </c>
      <c r="F31" s="11">
        <v>40</v>
      </c>
      <c r="G31" s="14">
        <v>10000</v>
      </c>
      <c r="H31" s="16">
        <v>400000</v>
      </c>
      <c r="I31" s="15">
        <v>4</v>
      </c>
      <c r="J31" s="10">
        <v>40</v>
      </c>
      <c r="K31" s="14">
        <v>400</v>
      </c>
      <c r="L31" s="13">
        <v>64000</v>
      </c>
      <c r="M31" s="12">
        <f t="shared" si="0"/>
        <v>464000</v>
      </c>
      <c r="N31" s="11">
        <v>40</v>
      </c>
      <c r="O31" s="21">
        <f t="shared" si="6"/>
        <v>5000</v>
      </c>
      <c r="P31" s="20">
        <f t="shared" si="2"/>
        <v>200000</v>
      </c>
      <c r="Q31" s="11">
        <v>4</v>
      </c>
      <c r="R31" s="10">
        <v>40</v>
      </c>
      <c r="S31" s="54">
        <f t="shared" si="3"/>
        <v>100</v>
      </c>
      <c r="T31" s="55">
        <f t="shared" si="4"/>
        <v>16000</v>
      </c>
      <c r="U31" s="59">
        <f t="shared" si="5"/>
        <v>216000</v>
      </c>
    </row>
    <row r="32" spans="1:21" ht="51" x14ac:dyDescent="0.25">
      <c r="A32" s="60">
        <v>23</v>
      </c>
      <c r="B32" s="19" t="s">
        <v>39</v>
      </c>
      <c r="C32" s="18" t="s">
        <v>38</v>
      </c>
      <c r="D32" s="18" t="s">
        <v>37</v>
      </c>
      <c r="E32" s="17" t="s">
        <v>0</v>
      </c>
      <c r="F32" s="11">
        <v>9</v>
      </c>
      <c r="G32" s="56">
        <v>3888.8888888888887</v>
      </c>
      <c r="H32" s="16">
        <v>35000</v>
      </c>
      <c r="I32" s="15">
        <v>10</v>
      </c>
      <c r="J32" s="10">
        <v>9</v>
      </c>
      <c r="K32" s="14">
        <v>400</v>
      </c>
      <c r="L32" s="13">
        <v>36000</v>
      </c>
      <c r="M32" s="12">
        <f t="shared" si="0"/>
        <v>71000</v>
      </c>
      <c r="N32" s="11">
        <v>9</v>
      </c>
      <c r="O32" s="21">
        <v>1944</v>
      </c>
      <c r="P32" s="20">
        <f t="shared" si="2"/>
        <v>17496</v>
      </c>
      <c r="Q32" s="11">
        <v>10</v>
      </c>
      <c r="R32" s="10">
        <v>9</v>
      </c>
      <c r="S32" s="54">
        <f t="shared" si="3"/>
        <v>100</v>
      </c>
      <c r="T32" s="55">
        <f t="shared" si="4"/>
        <v>9000</v>
      </c>
      <c r="U32" s="59">
        <f t="shared" si="5"/>
        <v>26496</v>
      </c>
    </row>
    <row r="33" spans="1:21" ht="114.75" x14ac:dyDescent="0.25">
      <c r="A33" s="60">
        <v>24</v>
      </c>
      <c r="B33" s="19" t="s">
        <v>36</v>
      </c>
      <c r="C33" s="18" t="s">
        <v>35</v>
      </c>
      <c r="D33" s="18" t="s">
        <v>34</v>
      </c>
      <c r="E33" s="17" t="s">
        <v>4</v>
      </c>
      <c r="F33" s="11">
        <v>10</v>
      </c>
      <c r="G33" s="14">
        <v>10000</v>
      </c>
      <c r="H33" s="16">
        <v>100000</v>
      </c>
      <c r="I33" s="15">
        <v>10</v>
      </c>
      <c r="J33" s="10">
        <v>10</v>
      </c>
      <c r="K33" s="14">
        <v>400</v>
      </c>
      <c r="L33" s="13">
        <v>40000</v>
      </c>
      <c r="M33" s="12">
        <f t="shared" si="0"/>
        <v>140000</v>
      </c>
      <c r="N33" s="11">
        <v>10</v>
      </c>
      <c r="O33" s="21">
        <f t="shared" ref="O33:O41" si="7">G33/2</f>
        <v>5000</v>
      </c>
      <c r="P33" s="20">
        <f t="shared" si="2"/>
        <v>50000</v>
      </c>
      <c r="Q33" s="11">
        <v>10</v>
      </c>
      <c r="R33" s="10">
        <v>10</v>
      </c>
      <c r="S33" s="54">
        <f t="shared" si="3"/>
        <v>100</v>
      </c>
      <c r="T33" s="55">
        <f t="shared" si="4"/>
        <v>10000</v>
      </c>
      <c r="U33" s="59">
        <f t="shared" si="5"/>
        <v>60000</v>
      </c>
    </row>
    <row r="34" spans="1:21" ht="63.75" x14ac:dyDescent="0.25">
      <c r="A34" s="60">
        <v>25</v>
      </c>
      <c r="B34" s="19" t="s">
        <v>33</v>
      </c>
      <c r="C34" s="18" t="s">
        <v>32</v>
      </c>
      <c r="D34" s="18" t="s">
        <v>31</v>
      </c>
      <c r="E34" s="17" t="s">
        <v>0</v>
      </c>
      <c r="F34" s="11">
        <v>25</v>
      </c>
      <c r="G34" s="14">
        <v>6160</v>
      </c>
      <c r="H34" s="16">
        <v>154000</v>
      </c>
      <c r="I34" s="15">
        <v>7</v>
      </c>
      <c r="J34" s="10">
        <v>22</v>
      </c>
      <c r="K34" s="14">
        <v>400</v>
      </c>
      <c r="L34" s="13">
        <v>61600</v>
      </c>
      <c r="M34" s="12">
        <f t="shared" si="0"/>
        <v>215600</v>
      </c>
      <c r="N34" s="11">
        <v>25</v>
      </c>
      <c r="O34" s="21">
        <f t="shared" si="7"/>
        <v>3080</v>
      </c>
      <c r="P34" s="20">
        <f t="shared" si="2"/>
        <v>77000</v>
      </c>
      <c r="Q34" s="11">
        <v>7</v>
      </c>
      <c r="R34" s="10">
        <v>22</v>
      </c>
      <c r="S34" s="54">
        <f t="shared" si="3"/>
        <v>100</v>
      </c>
      <c r="T34" s="55">
        <f t="shared" si="4"/>
        <v>15400</v>
      </c>
      <c r="U34" s="59">
        <f t="shared" si="5"/>
        <v>92400</v>
      </c>
    </row>
    <row r="35" spans="1:21" ht="89.25" x14ac:dyDescent="0.25">
      <c r="A35" s="60">
        <v>26</v>
      </c>
      <c r="B35" s="19" t="s">
        <v>3</v>
      </c>
      <c r="C35" s="18" t="s">
        <v>30</v>
      </c>
      <c r="D35" s="18" t="s">
        <v>29</v>
      </c>
      <c r="E35" s="17" t="s">
        <v>4</v>
      </c>
      <c r="F35" s="11">
        <v>5</v>
      </c>
      <c r="G35" s="14">
        <v>10000</v>
      </c>
      <c r="H35" s="16">
        <v>50000</v>
      </c>
      <c r="I35" s="15">
        <v>6</v>
      </c>
      <c r="J35" s="10">
        <v>5</v>
      </c>
      <c r="K35" s="14">
        <v>400</v>
      </c>
      <c r="L35" s="13">
        <v>12000</v>
      </c>
      <c r="M35" s="12">
        <f t="shared" si="0"/>
        <v>62000</v>
      </c>
      <c r="N35" s="11">
        <v>5</v>
      </c>
      <c r="O35" s="21">
        <f t="shared" si="7"/>
        <v>5000</v>
      </c>
      <c r="P35" s="20">
        <f t="shared" si="2"/>
        <v>25000</v>
      </c>
      <c r="Q35" s="11">
        <v>6</v>
      </c>
      <c r="R35" s="10">
        <v>5</v>
      </c>
      <c r="S35" s="54">
        <f t="shared" si="3"/>
        <v>100</v>
      </c>
      <c r="T35" s="55">
        <f t="shared" si="4"/>
        <v>3000</v>
      </c>
      <c r="U35" s="59">
        <f t="shared" si="5"/>
        <v>28000</v>
      </c>
    </row>
    <row r="36" spans="1:21" ht="63.75" x14ac:dyDescent="0.25">
      <c r="A36" s="60">
        <v>27</v>
      </c>
      <c r="B36" s="19" t="s">
        <v>3</v>
      </c>
      <c r="C36" s="18" t="s">
        <v>28</v>
      </c>
      <c r="D36" s="18" t="s">
        <v>27</v>
      </c>
      <c r="E36" s="17" t="s">
        <v>4</v>
      </c>
      <c r="F36" s="11">
        <v>60</v>
      </c>
      <c r="G36" s="14">
        <v>10000</v>
      </c>
      <c r="H36" s="16">
        <v>600000</v>
      </c>
      <c r="I36" s="15">
        <v>6</v>
      </c>
      <c r="J36" s="10">
        <v>20</v>
      </c>
      <c r="K36" s="14">
        <v>400</v>
      </c>
      <c r="L36" s="13">
        <v>48000</v>
      </c>
      <c r="M36" s="12">
        <f t="shared" si="0"/>
        <v>648000</v>
      </c>
      <c r="N36" s="11">
        <v>60</v>
      </c>
      <c r="O36" s="21">
        <f t="shared" si="7"/>
        <v>5000</v>
      </c>
      <c r="P36" s="20">
        <f t="shared" si="2"/>
        <v>300000</v>
      </c>
      <c r="Q36" s="11">
        <v>6</v>
      </c>
      <c r="R36" s="10">
        <v>20</v>
      </c>
      <c r="S36" s="54">
        <f t="shared" si="3"/>
        <v>100</v>
      </c>
      <c r="T36" s="55">
        <f t="shared" si="4"/>
        <v>12000</v>
      </c>
      <c r="U36" s="59">
        <f t="shared" si="5"/>
        <v>312000</v>
      </c>
    </row>
    <row r="37" spans="1:21" ht="63.75" x14ac:dyDescent="0.25">
      <c r="A37" s="60">
        <v>28</v>
      </c>
      <c r="B37" s="19" t="s">
        <v>3</v>
      </c>
      <c r="C37" s="18" t="s">
        <v>26</v>
      </c>
      <c r="D37" s="18" t="s">
        <v>25</v>
      </c>
      <c r="E37" s="17" t="s">
        <v>4</v>
      </c>
      <c r="F37" s="11">
        <v>16</v>
      </c>
      <c r="G37" s="14">
        <v>10000</v>
      </c>
      <c r="H37" s="16">
        <v>160000</v>
      </c>
      <c r="I37" s="15">
        <v>0</v>
      </c>
      <c r="J37" s="10">
        <v>0</v>
      </c>
      <c r="K37" s="14">
        <v>0</v>
      </c>
      <c r="L37" s="13">
        <v>0</v>
      </c>
      <c r="M37" s="12">
        <f t="shared" si="0"/>
        <v>160000</v>
      </c>
      <c r="N37" s="11">
        <v>16</v>
      </c>
      <c r="O37" s="21">
        <f t="shared" si="7"/>
        <v>5000</v>
      </c>
      <c r="P37" s="20">
        <f t="shared" si="2"/>
        <v>80000</v>
      </c>
      <c r="Q37" s="11">
        <v>0</v>
      </c>
      <c r="R37" s="10">
        <v>0</v>
      </c>
      <c r="S37" s="54">
        <f t="shared" si="3"/>
        <v>0</v>
      </c>
      <c r="T37" s="55">
        <f t="shared" si="4"/>
        <v>0</v>
      </c>
      <c r="U37" s="59">
        <f t="shared" si="5"/>
        <v>80000</v>
      </c>
    </row>
    <row r="38" spans="1:21" ht="63.75" x14ac:dyDescent="0.25">
      <c r="A38" s="60">
        <v>29</v>
      </c>
      <c r="B38" s="19" t="s">
        <v>3</v>
      </c>
      <c r="C38" s="18" t="s">
        <v>24</v>
      </c>
      <c r="D38" s="18" t="s">
        <v>23</v>
      </c>
      <c r="E38" s="17" t="s">
        <v>4</v>
      </c>
      <c r="F38" s="11">
        <v>25</v>
      </c>
      <c r="G38" s="14">
        <v>10000</v>
      </c>
      <c r="H38" s="16">
        <v>250000</v>
      </c>
      <c r="I38" s="15">
        <v>4</v>
      </c>
      <c r="J38" s="10">
        <v>20</v>
      </c>
      <c r="K38" s="14">
        <v>400</v>
      </c>
      <c r="L38" s="13">
        <v>32000</v>
      </c>
      <c r="M38" s="12">
        <f t="shared" si="0"/>
        <v>282000</v>
      </c>
      <c r="N38" s="11">
        <v>25</v>
      </c>
      <c r="O38" s="21">
        <f t="shared" si="7"/>
        <v>5000</v>
      </c>
      <c r="P38" s="20">
        <f t="shared" si="2"/>
        <v>125000</v>
      </c>
      <c r="Q38" s="11">
        <v>4</v>
      </c>
      <c r="R38" s="10">
        <v>20</v>
      </c>
      <c r="S38" s="54">
        <f t="shared" si="3"/>
        <v>100</v>
      </c>
      <c r="T38" s="55">
        <f t="shared" si="4"/>
        <v>8000</v>
      </c>
      <c r="U38" s="59">
        <f t="shared" si="5"/>
        <v>133000</v>
      </c>
    </row>
    <row r="39" spans="1:21" ht="51" x14ac:dyDescent="0.25">
      <c r="A39" s="60">
        <v>30</v>
      </c>
      <c r="B39" s="19" t="s">
        <v>3</v>
      </c>
      <c r="C39" s="18" t="s">
        <v>22</v>
      </c>
      <c r="D39" s="18" t="s">
        <v>21</v>
      </c>
      <c r="E39" s="17" t="s">
        <v>4</v>
      </c>
      <c r="F39" s="11">
        <v>50</v>
      </c>
      <c r="G39" s="14">
        <v>10000</v>
      </c>
      <c r="H39" s="16">
        <v>500000</v>
      </c>
      <c r="I39" s="15">
        <v>8</v>
      </c>
      <c r="J39" s="10">
        <v>50</v>
      </c>
      <c r="K39" s="14">
        <v>400</v>
      </c>
      <c r="L39" s="13">
        <v>160000</v>
      </c>
      <c r="M39" s="12">
        <f t="shared" si="0"/>
        <v>660000</v>
      </c>
      <c r="N39" s="11">
        <v>50</v>
      </c>
      <c r="O39" s="21">
        <f t="shared" si="7"/>
        <v>5000</v>
      </c>
      <c r="P39" s="20">
        <f t="shared" si="2"/>
        <v>250000</v>
      </c>
      <c r="Q39" s="11">
        <v>8</v>
      </c>
      <c r="R39" s="10">
        <v>50</v>
      </c>
      <c r="S39" s="54">
        <f t="shared" si="3"/>
        <v>100</v>
      </c>
      <c r="T39" s="55">
        <f t="shared" si="4"/>
        <v>40000</v>
      </c>
      <c r="U39" s="59">
        <f t="shared" si="5"/>
        <v>290000</v>
      </c>
    </row>
    <row r="40" spans="1:21" ht="51" x14ac:dyDescent="0.25">
      <c r="A40" s="60">
        <v>31</v>
      </c>
      <c r="B40" s="19" t="s">
        <v>3</v>
      </c>
      <c r="C40" s="18" t="s">
        <v>20</v>
      </c>
      <c r="D40" s="18" t="s">
        <v>19</v>
      </c>
      <c r="E40" s="17" t="s">
        <v>4</v>
      </c>
      <c r="F40" s="11">
        <v>54</v>
      </c>
      <c r="G40" s="14">
        <v>10000</v>
      </c>
      <c r="H40" s="16">
        <v>540000</v>
      </c>
      <c r="I40" s="15">
        <v>1</v>
      </c>
      <c r="J40" s="10">
        <v>20</v>
      </c>
      <c r="K40" s="14">
        <v>400</v>
      </c>
      <c r="L40" s="13">
        <v>8000</v>
      </c>
      <c r="M40" s="12">
        <f t="shared" si="0"/>
        <v>548000</v>
      </c>
      <c r="N40" s="11">
        <v>54</v>
      </c>
      <c r="O40" s="21">
        <f t="shared" si="7"/>
        <v>5000</v>
      </c>
      <c r="P40" s="20">
        <f t="shared" si="2"/>
        <v>270000</v>
      </c>
      <c r="Q40" s="11">
        <v>1</v>
      </c>
      <c r="R40" s="10">
        <v>20</v>
      </c>
      <c r="S40" s="54">
        <f t="shared" si="3"/>
        <v>100</v>
      </c>
      <c r="T40" s="55">
        <f t="shared" si="4"/>
        <v>2000</v>
      </c>
      <c r="U40" s="59">
        <f t="shared" si="5"/>
        <v>272000</v>
      </c>
    </row>
    <row r="41" spans="1:21" ht="63.75" x14ac:dyDescent="0.25">
      <c r="A41" s="60">
        <v>32</v>
      </c>
      <c r="B41" s="19" t="s">
        <v>3</v>
      </c>
      <c r="C41" s="18" t="s">
        <v>18</v>
      </c>
      <c r="D41" s="18" t="s">
        <v>18</v>
      </c>
      <c r="E41" s="17" t="s">
        <v>4</v>
      </c>
      <c r="F41" s="11">
        <v>65</v>
      </c>
      <c r="G41" s="14">
        <v>8006</v>
      </c>
      <c r="H41" s="16">
        <v>520390</v>
      </c>
      <c r="I41" s="15">
        <v>0</v>
      </c>
      <c r="J41" s="10">
        <v>0</v>
      </c>
      <c r="K41" s="14">
        <v>0</v>
      </c>
      <c r="L41" s="13">
        <v>0</v>
      </c>
      <c r="M41" s="12">
        <f t="shared" si="0"/>
        <v>520390</v>
      </c>
      <c r="N41" s="11">
        <v>65</v>
      </c>
      <c r="O41" s="21">
        <f t="shared" si="7"/>
        <v>4003</v>
      </c>
      <c r="P41" s="20">
        <f t="shared" si="2"/>
        <v>260195</v>
      </c>
      <c r="Q41" s="11">
        <v>0</v>
      </c>
      <c r="R41" s="10">
        <v>0</v>
      </c>
      <c r="S41" s="54">
        <f t="shared" si="3"/>
        <v>0</v>
      </c>
      <c r="T41" s="55">
        <f t="shared" si="4"/>
        <v>0</v>
      </c>
      <c r="U41" s="59">
        <f t="shared" si="5"/>
        <v>260195</v>
      </c>
    </row>
    <row r="42" spans="1:21" ht="76.5" x14ac:dyDescent="0.25">
      <c r="A42" s="60">
        <v>33</v>
      </c>
      <c r="B42" s="19" t="s">
        <v>3</v>
      </c>
      <c r="C42" s="18" t="s">
        <v>17</v>
      </c>
      <c r="D42" s="18" t="s">
        <v>16</v>
      </c>
      <c r="E42" s="17" t="s">
        <v>4</v>
      </c>
      <c r="F42" s="11">
        <v>15</v>
      </c>
      <c r="G42" s="14">
        <v>4301</v>
      </c>
      <c r="H42" s="16">
        <v>64515</v>
      </c>
      <c r="I42" s="15">
        <v>9</v>
      </c>
      <c r="J42" s="10">
        <v>15</v>
      </c>
      <c r="K42" s="14">
        <v>400</v>
      </c>
      <c r="L42" s="13">
        <v>54000</v>
      </c>
      <c r="M42" s="12">
        <f t="shared" si="0"/>
        <v>118515</v>
      </c>
      <c r="N42" s="11">
        <v>15</v>
      </c>
      <c r="O42" s="50">
        <v>2150</v>
      </c>
      <c r="P42" s="20">
        <f t="shared" si="2"/>
        <v>32250</v>
      </c>
      <c r="Q42" s="11">
        <v>9</v>
      </c>
      <c r="R42" s="10">
        <v>15</v>
      </c>
      <c r="S42" s="54">
        <f t="shared" si="3"/>
        <v>100</v>
      </c>
      <c r="T42" s="55">
        <f t="shared" si="4"/>
        <v>13500</v>
      </c>
      <c r="U42" s="59">
        <f t="shared" si="5"/>
        <v>45750</v>
      </c>
    </row>
    <row r="43" spans="1:21" ht="76.5" x14ac:dyDescent="0.25">
      <c r="A43" s="60">
        <v>34</v>
      </c>
      <c r="B43" s="19" t="s">
        <v>3</v>
      </c>
      <c r="C43" s="18" t="s">
        <v>15</v>
      </c>
      <c r="D43" s="18" t="s">
        <v>14</v>
      </c>
      <c r="E43" s="17" t="s">
        <v>4</v>
      </c>
      <c r="F43" s="11">
        <v>25</v>
      </c>
      <c r="G43" s="14">
        <v>2397</v>
      </c>
      <c r="H43" s="16">
        <v>59925</v>
      </c>
      <c r="I43" s="15">
        <v>9</v>
      </c>
      <c r="J43" s="10">
        <v>25</v>
      </c>
      <c r="K43" s="14">
        <v>400</v>
      </c>
      <c r="L43" s="13">
        <v>90000</v>
      </c>
      <c r="M43" s="12">
        <f t="shared" si="0"/>
        <v>149925</v>
      </c>
      <c r="N43" s="11">
        <v>25</v>
      </c>
      <c r="O43" s="50">
        <v>1198</v>
      </c>
      <c r="P43" s="20">
        <f t="shared" si="2"/>
        <v>29950</v>
      </c>
      <c r="Q43" s="11">
        <v>9</v>
      </c>
      <c r="R43" s="10">
        <v>25</v>
      </c>
      <c r="S43" s="54">
        <f t="shared" si="3"/>
        <v>100</v>
      </c>
      <c r="T43" s="55">
        <f t="shared" si="4"/>
        <v>22500</v>
      </c>
      <c r="U43" s="59">
        <f t="shared" si="5"/>
        <v>52450</v>
      </c>
    </row>
    <row r="44" spans="1:21" ht="63.75" x14ac:dyDescent="0.25">
      <c r="A44" s="60">
        <v>35</v>
      </c>
      <c r="B44" s="19" t="s">
        <v>3</v>
      </c>
      <c r="C44" s="18" t="s">
        <v>13</v>
      </c>
      <c r="D44" s="18" t="s">
        <v>12</v>
      </c>
      <c r="E44" s="17" t="s">
        <v>4</v>
      </c>
      <c r="F44" s="11">
        <v>96</v>
      </c>
      <c r="G44" s="14">
        <v>10000</v>
      </c>
      <c r="H44" s="16">
        <v>960000</v>
      </c>
      <c r="I44" s="15">
        <v>4</v>
      </c>
      <c r="J44" s="10">
        <v>96</v>
      </c>
      <c r="K44" s="14">
        <v>400</v>
      </c>
      <c r="L44" s="13">
        <v>153600</v>
      </c>
      <c r="M44" s="12">
        <f t="shared" si="0"/>
        <v>1113600</v>
      </c>
      <c r="N44" s="11">
        <v>96</v>
      </c>
      <c r="O44" s="21">
        <f>G44/2</f>
        <v>5000</v>
      </c>
      <c r="P44" s="20">
        <f t="shared" si="2"/>
        <v>480000</v>
      </c>
      <c r="Q44" s="11">
        <v>4</v>
      </c>
      <c r="R44" s="10">
        <v>96</v>
      </c>
      <c r="S44" s="54">
        <f t="shared" si="3"/>
        <v>100</v>
      </c>
      <c r="T44" s="55">
        <f t="shared" si="4"/>
        <v>38400</v>
      </c>
      <c r="U44" s="59">
        <f t="shared" si="5"/>
        <v>518400</v>
      </c>
    </row>
    <row r="45" spans="1:21" ht="51" x14ac:dyDescent="0.25">
      <c r="A45" s="60">
        <v>36</v>
      </c>
      <c r="B45" s="19" t="s">
        <v>3</v>
      </c>
      <c r="C45" s="18" t="s">
        <v>11</v>
      </c>
      <c r="D45" s="18" t="s">
        <v>11</v>
      </c>
      <c r="E45" s="17" t="s">
        <v>4</v>
      </c>
      <c r="F45" s="11">
        <v>15</v>
      </c>
      <c r="G45" s="14">
        <v>10000</v>
      </c>
      <c r="H45" s="16">
        <v>150000</v>
      </c>
      <c r="I45" s="15">
        <v>0</v>
      </c>
      <c r="J45" s="10">
        <v>0</v>
      </c>
      <c r="K45" s="14">
        <v>0</v>
      </c>
      <c r="L45" s="13">
        <v>0</v>
      </c>
      <c r="M45" s="12">
        <f t="shared" si="0"/>
        <v>150000</v>
      </c>
      <c r="N45" s="11">
        <v>15</v>
      </c>
      <c r="O45" s="21">
        <f>G45/2</f>
        <v>5000</v>
      </c>
      <c r="P45" s="20">
        <f t="shared" si="2"/>
        <v>75000</v>
      </c>
      <c r="Q45" s="11">
        <v>0</v>
      </c>
      <c r="R45" s="10">
        <v>0</v>
      </c>
      <c r="S45" s="54">
        <f t="shared" si="3"/>
        <v>0</v>
      </c>
      <c r="T45" s="55">
        <f t="shared" si="4"/>
        <v>0</v>
      </c>
      <c r="U45" s="59">
        <f t="shared" si="5"/>
        <v>75000</v>
      </c>
    </row>
    <row r="46" spans="1:21" ht="51" x14ac:dyDescent="0.25">
      <c r="A46" s="60">
        <v>37</v>
      </c>
      <c r="B46" s="19" t="s">
        <v>3</v>
      </c>
      <c r="C46" s="18" t="s">
        <v>10</v>
      </c>
      <c r="D46" s="18" t="s">
        <v>10</v>
      </c>
      <c r="E46" s="17" t="s">
        <v>4</v>
      </c>
      <c r="F46" s="11">
        <v>15</v>
      </c>
      <c r="G46" s="14">
        <v>2217</v>
      </c>
      <c r="H46" s="16">
        <v>33255</v>
      </c>
      <c r="I46" s="15">
        <v>10</v>
      </c>
      <c r="J46" s="10">
        <v>15</v>
      </c>
      <c r="K46" s="14">
        <v>400</v>
      </c>
      <c r="L46" s="13">
        <v>60000</v>
      </c>
      <c r="M46" s="12">
        <f t="shared" si="0"/>
        <v>93255</v>
      </c>
      <c r="N46" s="11">
        <v>15</v>
      </c>
      <c r="O46" s="21">
        <v>1108</v>
      </c>
      <c r="P46" s="20">
        <f t="shared" si="2"/>
        <v>16620</v>
      </c>
      <c r="Q46" s="11">
        <v>10</v>
      </c>
      <c r="R46" s="10">
        <v>15</v>
      </c>
      <c r="S46" s="54">
        <f t="shared" si="3"/>
        <v>100</v>
      </c>
      <c r="T46" s="55">
        <f t="shared" si="4"/>
        <v>15000</v>
      </c>
      <c r="U46" s="59">
        <f t="shared" si="5"/>
        <v>31620</v>
      </c>
    </row>
    <row r="47" spans="1:21" ht="89.25" x14ac:dyDescent="0.25">
      <c r="A47" s="60">
        <v>38</v>
      </c>
      <c r="B47" s="19" t="s">
        <v>3</v>
      </c>
      <c r="C47" s="18" t="s">
        <v>9</v>
      </c>
      <c r="D47" s="18" t="s">
        <v>9</v>
      </c>
      <c r="E47" s="17" t="s">
        <v>4</v>
      </c>
      <c r="F47" s="11">
        <v>5</v>
      </c>
      <c r="G47" s="14">
        <v>10000</v>
      </c>
      <c r="H47" s="16">
        <v>50000</v>
      </c>
      <c r="I47" s="15">
        <v>6</v>
      </c>
      <c r="J47" s="10">
        <v>5</v>
      </c>
      <c r="K47" s="14">
        <v>400</v>
      </c>
      <c r="L47" s="13">
        <v>12000</v>
      </c>
      <c r="M47" s="12">
        <f t="shared" si="0"/>
        <v>62000</v>
      </c>
      <c r="N47" s="11">
        <v>5</v>
      </c>
      <c r="O47" s="21">
        <f>G47/2</f>
        <v>5000</v>
      </c>
      <c r="P47" s="20">
        <f t="shared" si="2"/>
        <v>25000</v>
      </c>
      <c r="Q47" s="11">
        <v>6</v>
      </c>
      <c r="R47" s="10">
        <v>5</v>
      </c>
      <c r="S47" s="54">
        <f t="shared" si="3"/>
        <v>100</v>
      </c>
      <c r="T47" s="55">
        <f t="shared" si="4"/>
        <v>3000</v>
      </c>
      <c r="U47" s="59">
        <f t="shared" si="5"/>
        <v>28000</v>
      </c>
    </row>
    <row r="48" spans="1:21" ht="76.5" x14ac:dyDescent="0.25">
      <c r="A48" s="60">
        <v>39</v>
      </c>
      <c r="B48" s="19" t="s">
        <v>3</v>
      </c>
      <c r="C48" s="18" t="s">
        <v>8</v>
      </c>
      <c r="D48" s="18" t="s">
        <v>7</v>
      </c>
      <c r="E48" s="17" t="s">
        <v>4</v>
      </c>
      <c r="F48" s="11">
        <v>29</v>
      </c>
      <c r="G48" s="14">
        <v>10000</v>
      </c>
      <c r="H48" s="16">
        <v>290000</v>
      </c>
      <c r="I48" s="15">
        <v>5</v>
      </c>
      <c r="J48" s="10">
        <v>29</v>
      </c>
      <c r="K48" s="14">
        <v>400</v>
      </c>
      <c r="L48" s="13">
        <v>58000</v>
      </c>
      <c r="M48" s="12">
        <f t="shared" si="0"/>
        <v>348000</v>
      </c>
      <c r="N48" s="11">
        <v>29</v>
      </c>
      <c r="O48" s="21">
        <f>G48/2</f>
        <v>5000</v>
      </c>
      <c r="P48" s="20">
        <f t="shared" si="2"/>
        <v>145000</v>
      </c>
      <c r="Q48" s="11">
        <v>5</v>
      </c>
      <c r="R48" s="10">
        <v>29</v>
      </c>
      <c r="S48" s="54">
        <f t="shared" si="3"/>
        <v>100</v>
      </c>
      <c r="T48" s="55">
        <f t="shared" si="4"/>
        <v>14500</v>
      </c>
      <c r="U48" s="59">
        <f t="shared" si="5"/>
        <v>159500</v>
      </c>
    </row>
    <row r="49" spans="1:21" ht="51" x14ac:dyDescent="0.25">
      <c r="A49" s="60">
        <v>40</v>
      </c>
      <c r="B49" s="19" t="s">
        <v>3</v>
      </c>
      <c r="C49" s="18" t="s">
        <v>6</v>
      </c>
      <c r="D49" s="18" t="s">
        <v>5</v>
      </c>
      <c r="E49" s="17" t="s">
        <v>4</v>
      </c>
      <c r="F49" s="11">
        <v>15</v>
      </c>
      <c r="G49" s="14">
        <v>7667</v>
      </c>
      <c r="H49" s="16">
        <v>115005</v>
      </c>
      <c r="I49" s="15">
        <v>6</v>
      </c>
      <c r="J49" s="10">
        <v>10</v>
      </c>
      <c r="K49" s="14">
        <v>400</v>
      </c>
      <c r="L49" s="13">
        <v>24000</v>
      </c>
      <c r="M49" s="12">
        <f t="shared" si="0"/>
        <v>139005</v>
      </c>
      <c r="N49" s="11">
        <v>15</v>
      </c>
      <c r="O49" s="50">
        <v>3833</v>
      </c>
      <c r="P49" s="20">
        <f t="shared" si="2"/>
        <v>57495</v>
      </c>
      <c r="Q49" s="11">
        <v>6</v>
      </c>
      <c r="R49" s="10">
        <v>10</v>
      </c>
      <c r="S49" s="54">
        <f t="shared" si="3"/>
        <v>100</v>
      </c>
      <c r="T49" s="55">
        <f t="shared" si="4"/>
        <v>6000</v>
      </c>
      <c r="U49" s="59">
        <f t="shared" si="5"/>
        <v>63495</v>
      </c>
    </row>
    <row r="50" spans="1:21" ht="77.25" thickBot="1" x14ac:dyDescent="0.3">
      <c r="A50" s="61">
        <v>41</v>
      </c>
      <c r="B50" s="62" t="s">
        <v>3</v>
      </c>
      <c r="C50" s="63" t="s">
        <v>2</v>
      </c>
      <c r="D50" s="63" t="s">
        <v>1</v>
      </c>
      <c r="E50" s="64" t="s">
        <v>0</v>
      </c>
      <c r="F50" s="4">
        <v>27</v>
      </c>
      <c r="G50" s="51">
        <v>9646.9629629629635</v>
      </c>
      <c r="H50" s="9">
        <v>260468</v>
      </c>
      <c r="I50" s="8">
        <v>6</v>
      </c>
      <c r="J50" s="3">
        <v>27</v>
      </c>
      <c r="K50" s="7">
        <v>400</v>
      </c>
      <c r="L50" s="6">
        <v>64800</v>
      </c>
      <c r="M50" s="5">
        <f t="shared" si="0"/>
        <v>325268</v>
      </c>
      <c r="N50" s="4">
        <v>27</v>
      </c>
      <c r="O50" s="65">
        <v>4823</v>
      </c>
      <c r="P50" s="66">
        <f t="shared" si="2"/>
        <v>130221</v>
      </c>
      <c r="Q50" s="4">
        <v>6</v>
      </c>
      <c r="R50" s="3">
        <v>27</v>
      </c>
      <c r="S50" s="67">
        <f t="shared" si="3"/>
        <v>100</v>
      </c>
      <c r="T50" s="68">
        <f t="shared" si="4"/>
        <v>16200</v>
      </c>
      <c r="U50" s="69">
        <f t="shared" si="5"/>
        <v>146421</v>
      </c>
    </row>
    <row r="51" spans="1:21" x14ac:dyDescent="0.25">
      <c r="M51" s="1"/>
    </row>
    <row r="52" spans="1:21" x14ac:dyDescent="0.25">
      <c r="Q52" s="92"/>
      <c r="R52" s="92"/>
      <c r="S52" s="2"/>
      <c r="T52" s="2"/>
      <c r="U52" s="2"/>
    </row>
    <row r="53" spans="1:21" x14ac:dyDescent="0.25">
      <c r="S53" s="2"/>
      <c r="T53" s="2"/>
      <c r="U53" s="2"/>
    </row>
    <row r="54" spans="1:21" x14ac:dyDescent="0.25">
      <c r="S54" s="2"/>
      <c r="T54" s="2"/>
      <c r="U54" s="2"/>
    </row>
  </sheetData>
  <mergeCells count="12">
    <mergeCell ref="A7:A8"/>
    <mergeCell ref="B7:B8"/>
    <mergeCell ref="C7:C8"/>
    <mergeCell ref="D7:D8"/>
    <mergeCell ref="F7:H7"/>
    <mergeCell ref="M7:M8"/>
    <mergeCell ref="N7:P7"/>
    <mergeCell ref="Q7:T7"/>
    <mergeCell ref="U7:U8"/>
    <mergeCell ref="B2:Q2"/>
    <mergeCell ref="B3:Q3"/>
    <mergeCell ref="I7:L7"/>
  </mergeCells>
  <pageMargins left="0.7" right="0.7" top="0.75" bottom="0.75" header="0.3" footer="0.3"/>
  <pageSetup paperSize="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 4</vt:lpstr>
      <vt:lpstr>'moduł 4'!Obszar_wydruku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dcterms:created xsi:type="dcterms:W3CDTF">2017-02-07T09:51:33Z</dcterms:created>
  <dcterms:modified xsi:type="dcterms:W3CDTF">2017-02-07T10:32:13Z</dcterms:modified>
</cp:coreProperties>
</file>