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Tytuł" sheetId="1" r:id="rId1"/>
    <sheet name="Protokół" sheetId="2" r:id="rId2"/>
    <sheet name="Opinia uprawy" sheetId="3" r:id="rId3"/>
    <sheet name="Opinia środki trwałe" sheetId="4" r:id="rId4"/>
  </sheets>
  <definedNames>
    <definedName name="_xlnm.Print_Area" localSheetId="3">'Opinia środki trwałe'!$A$1:$V$73</definedName>
    <definedName name="_xlnm.Print_Area" localSheetId="2">'Opinia uprawy'!$A$1:$V$95</definedName>
    <definedName name="_xlnm.Print_Area" localSheetId="1">'Protokół'!$A$1:$M$149</definedName>
  </definedNames>
  <calcPr fullCalcOnLoad="1"/>
</workbook>
</file>

<file path=xl/sharedStrings.xml><?xml version="1.0" encoding="utf-8"?>
<sst xmlns="http://schemas.openxmlformats.org/spreadsheetml/2006/main" count="379" uniqueCount="228">
  <si>
    <t>Lp.</t>
  </si>
  <si>
    <t>Stopień szkód - utrata plonu 
(%)</t>
  </si>
  <si>
    <t>Średni plon z ha z 3 ostatnich lat lub z 3 lat w okresie 5-letnim poprzedza-jącym rok wystąpienia szkody, z pominięciem roku o najniższym i najwyższym plonie
(dt/ha)</t>
  </si>
  <si>
    <t>Razem</t>
  </si>
  <si>
    <t>x</t>
  </si>
  <si>
    <t>P R O T O K Ó Ł</t>
  </si>
  <si>
    <t xml:space="preserve">oszacowania zakresu i wysokości szkód w gospodarstwach rolnych i działach specjalnych produkcji rolnej </t>
  </si>
  <si>
    <t>co miało miejsce:</t>
  </si>
  <si>
    <t>(niekorzystne zjawisko atmosferyczne)</t>
  </si>
  <si>
    <t>a) w dniu</t>
  </si>
  <si>
    <t>b) w okresie od dnia</t>
  </si>
  <si>
    <t>do dnia</t>
  </si>
  <si>
    <t xml:space="preserve">w gospodarstwie położonym w: </t>
  </si>
  <si>
    <t>PESEL</t>
  </si>
  <si>
    <t>REGON:</t>
  </si>
  <si>
    <t>NIP:</t>
  </si>
  <si>
    <t>adres zamieszkania:</t>
  </si>
  <si>
    <t>(adres właściciela, dzierżawcy / adres siedziby podmiotu)</t>
  </si>
  <si>
    <t>Protokół sporządzony w dniu:</t>
  </si>
  <si>
    <t>przez Zespół Komisji w gminie:</t>
  </si>
  <si>
    <t>1.</t>
  </si>
  <si>
    <t>2.</t>
  </si>
  <si>
    <t>3.</t>
  </si>
  <si>
    <t>4.</t>
  </si>
  <si>
    <t>5.</t>
  </si>
  <si>
    <t>6.</t>
  </si>
  <si>
    <t>Instytucja:</t>
  </si>
  <si>
    <t>którego włascielem / dzierżawcą jest:</t>
  </si>
  <si>
    <t>Powierzchnia gospodarstwa ogółem:</t>
  </si>
  <si>
    <t>ha</t>
  </si>
  <si>
    <t>w tym grunty orne, trwałe użytki zielone,
plantacje wieloletnie:</t>
  </si>
  <si>
    <t>w tym dzierżawione:</t>
  </si>
  <si>
    <t>ksiąg rachunkowych</t>
  </si>
  <si>
    <t>innej ewidencji lub dokumentów potwierdzających uzyskanie plonów (podać jakie?)</t>
  </si>
  <si>
    <t>Czy producent rolny zawarł umowę obowiązkowego lub dobrowolnego ubezpieczenia?</t>
  </si>
  <si>
    <t>TAK*</t>
  </si>
  <si>
    <t>NIE*</t>
  </si>
  <si>
    <t>uprawy</t>
  </si>
  <si>
    <t>zwierzęta</t>
  </si>
  <si>
    <t>budynki</t>
  </si>
  <si>
    <t>maszyny</t>
  </si>
  <si>
    <t>Jeśli tak, to w jakim zakresie:</t>
  </si>
  <si>
    <t>Czy producent rolny otrzymał już odszkodowanie?</t>
  </si>
  <si>
    <t>Jeśli tak, to w jakiej wysokości?</t>
  </si>
  <si>
    <t>Właściciel gospodarstwa oświadcza, że zamierza korzystać z kredytu na wznowienie produkcji</t>
  </si>
  <si>
    <t>w banku:</t>
  </si>
  <si>
    <t>Protokół sprządzono w dwóch jednobrzmiących egzemplarzach, z których jeden otrzymuje wojewoda właściwy ze względu na miejsce wystąpienia szkody, a drugi producent rolny.</t>
  </si>
  <si>
    <t>Wyrażam zgodę na zbieranie i przetwarzanie informacji dot. moich danych osobowych.
Podstawa prawna: art. 23 oraz 24 ustawy z dnia 29.08.1997 o ochronie danych osobowych
(tekst jednolity Dz.U. z 2002 r. Nr 101, poz. 926 z późn. zm.)</t>
  </si>
  <si>
    <t>Podpis rolnika</t>
  </si>
  <si>
    <t>Podpisy członków Zespołu Komisji</t>
  </si>
  <si>
    <t>Zweryfikowano pod względem merytorycznym</t>
  </si>
  <si>
    <t>Zweryfikowano pod względem formalno-prawnym</t>
  </si>
  <si>
    <t>Podpis Kierownika Zespołu Doradczego w powiecie WODR</t>
  </si>
  <si>
    <t>Podpis pracownika Wydziału IR WUW</t>
  </si>
  <si>
    <t>(data, podpis, pieczęć)</t>
  </si>
  <si>
    <t>Załącznik nr 1</t>
  </si>
  <si>
    <t>Imię i nazwisko:</t>
  </si>
  <si>
    <t>* niepotrzebne skreślić</t>
  </si>
  <si>
    <t>Przypisy i uwagi:</t>
  </si>
  <si>
    <t>1)</t>
  </si>
  <si>
    <t>Należy rozumieć także dział specjalny produkcji rolnej.</t>
  </si>
  <si>
    <t>2)</t>
  </si>
  <si>
    <t xml:space="preserve">Kwota obniżenia przychodu stanowi różnicę pomiędzy kwotą wynikająca z iloczynu średniego rocznego plonu lub średniej rocznej liczby zwierząt z okresu ostatnich </t>
  </si>
  <si>
    <t>trzech lat poprzedzających rok wystąpienia niekorzystnego zjawiska atmosferycznego (lub średniego rocznego plonu albo średniej liczby zwierząt z okresu trzech</t>
  </si>
  <si>
    <t>lat w ramach ostatnich pięciu lat, z wyłączeniem wartości naniższej i najwyższej) i otrzymanej średniej ceny sprzedaży w tym okresie a kwotą wynikającą z iloczynu</t>
  </si>
  <si>
    <t>plonu uzyskanego lub przewidzianego do uzyskania po uwzględnieniu szkód w roku, w którym wystąpiło niekorzystne zjawisko atmosferyczne lub liczby zwierząt</t>
  </si>
  <si>
    <t>i średniej ceny sprzedaży lub prognozowanej ceny sprzedaży danego produktu w województwie otrzymanej w tym roku.</t>
  </si>
  <si>
    <t>3)</t>
  </si>
  <si>
    <t>4)</t>
  </si>
  <si>
    <r>
      <t xml:space="preserve">danych statystycznych i innych danych szacunkowych </t>
    </r>
    <r>
      <rPr>
        <i/>
        <vertAlign val="superscript"/>
        <sz val="9"/>
        <color indexed="8"/>
        <rFont val="Czcionka tekstu podstawowego"/>
        <family val="0"/>
      </rPr>
      <t>5)</t>
    </r>
  </si>
  <si>
    <t>5)</t>
  </si>
  <si>
    <t>Dane Urzędu Statystycznego, WODR lub Instytutu Ekonomiki Rolnictwa i Gospodarki Żywnościowej - PIB oraz danych zawartych w Zintegrowanym Systemie Rolniczej</t>
  </si>
  <si>
    <t>Informacji Rynkowej (dostępne na stronie internetowej MRiRW).</t>
  </si>
  <si>
    <t>*)</t>
  </si>
  <si>
    <t>%</t>
  </si>
  <si>
    <t>% średniej rocznej produkcji</t>
  </si>
  <si>
    <t>Koszty poniesione dodatkowo, nie wynikające z kalkulacji uprawy, np. kara za nie wywiązanie się z kontraktacji, wpłacone zaliczki, koszty na dodatkowe uprządkowanie</t>
  </si>
  <si>
    <t>Niepotrzebne skreślić, usunąć lub odpowiednie podkreślić.</t>
  </si>
  <si>
    <t>Średnia cena sprzedaży z 3 ostatnich lat lub z 3 lat w okresie 5-letnim poprzedza-jącym rok wystąpienia szkody, z pominięciem roku o najniższej i najwyższej cenie
(zł/dt)</t>
  </si>
  <si>
    <t>Wielkopolski Urząd Wojewódzki</t>
  </si>
  <si>
    <t>w Poznaniu</t>
  </si>
  <si>
    <t>al. Niepodległości 16/18</t>
  </si>
  <si>
    <t>61-713 Poznań</t>
  </si>
  <si>
    <t>nr rejestru:</t>
  </si>
  <si>
    <t>OPINIA WOJEWODY</t>
  </si>
  <si>
    <t>(imię i nazwisko / nazwa podmiotu, dla którego wydawana jest opinia)</t>
  </si>
  <si>
    <t>PESEL:</t>
  </si>
  <si>
    <t>(miejsce zamieszkania / siedziba podmiotu, dla którego wydawana jest opinia)</t>
  </si>
  <si>
    <t>Stwierdzono następujące szkody:</t>
  </si>
  <si>
    <t>6)</t>
  </si>
  <si>
    <t>7)</t>
  </si>
  <si>
    <t>8)</t>
  </si>
  <si>
    <t>9)</t>
  </si>
  <si>
    <t>10)</t>
  </si>
  <si>
    <t>11)</t>
  </si>
  <si>
    <t>12)</t>
  </si>
  <si>
    <t>13)</t>
  </si>
  <si>
    <t>14)</t>
  </si>
  <si>
    <t>15)</t>
  </si>
  <si>
    <t>16)</t>
  </si>
  <si>
    <t>17)</t>
  </si>
  <si>
    <t>18)</t>
  </si>
  <si>
    <t>19)</t>
  </si>
  <si>
    <t>20)</t>
  </si>
  <si>
    <t>Zakres</t>
  </si>
  <si>
    <t>Wysokość szkód</t>
  </si>
  <si>
    <t>w złotych</t>
  </si>
  <si>
    <t>Wysokość poniesionej szkody stanowi</t>
  </si>
  <si>
    <t>średniej rocznej produkcji rolnej w gospodarstwie rolnym</t>
  </si>
  <si>
    <t>lub dziale specjalnym z trzech lat poprzedzających rok, w którym wystapiły szkody lub średniej z trzech lat w okresie</t>
  </si>
  <si>
    <t>pięcioletnim poprzedzających rok, w którym wystąpiły szkody, z pominięciem roku o najwyższej i najniższej produkcji.</t>
  </si>
  <si>
    <t>Razem:</t>
  </si>
  <si>
    <t>Zgoda MRiRW nr</t>
  </si>
  <si>
    <t>z dnia</t>
  </si>
  <si>
    <t>Na podstawie protokołu Zespołu Komisji powołanego przez Wojewodę Wielkopolskiego z dnia</t>
  </si>
  <si>
    <t>ustalono, że wymienione wyżej szkody zostały spowodowane przez</t>
  </si>
  <si>
    <t>1) suszę</t>
  </si>
  <si>
    <t>2) grad</t>
  </si>
  <si>
    <t>3) deszcz nawalny</t>
  </si>
  <si>
    <t>4) ujemne skutki przezimowania</t>
  </si>
  <si>
    <t>5) przymrozki wiosenne</t>
  </si>
  <si>
    <t>6) powódź</t>
  </si>
  <si>
    <t>7) huragan</t>
  </si>
  <si>
    <t>8) piorun</t>
  </si>
  <si>
    <t>9) obsunięcie się ziemi</t>
  </si>
  <si>
    <t>10) lawinę</t>
  </si>
  <si>
    <t>b) w okresie</t>
  </si>
  <si>
    <t>od dnia</t>
  </si>
  <si>
    <t>zł</t>
  </si>
  <si>
    <t>słownie złotych:</t>
  </si>
  <si>
    <t>Koszty poniesione z powodu niezebrania plnów w wyniku niekorzystnych zjawisk atmosferycznych wynoszą łącznie:</t>
  </si>
  <si>
    <t>7.</t>
  </si>
  <si>
    <t>data wydania opinii</t>
  </si>
  <si>
    <t>podpis i pieczęć wojewody</t>
  </si>
  <si>
    <t>Wstawić znak „x” przy odpowiedniej pozycji.</t>
  </si>
  <si>
    <t>Do każdej zgody MRiRW należy wydać odrębną opinię wojewody.</t>
  </si>
  <si>
    <t>Należy podać co najmniej jeden z tych numerów.</t>
  </si>
  <si>
    <t>Koszty nieponiesione z powodu niekorzystnych zjawisk atmosferycznych wskazanych w pkt. 4 wynoszą łącznie:</t>
  </si>
  <si>
    <t>Kwota obniżenia dochodu w wyniku niekorzystnych zjawisk atmosferycznych wskazanych w pkt. 4 wynosi łącznie:</t>
  </si>
  <si>
    <t>Wyszczególnienie uszkodzonych środków trwałych</t>
  </si>
  <si>
    <t>Wysokość szkód w złotych</t>
  </si>
  <si>
    <t>Wartość odtworzeniowa środków trałych zniszczonych w wyniku niekorzystnych zjawisk atmosterycznych wskazanych</t>
  </si>
  <si>
    <t>w pkt. 4 wynosi łącznie</t>
  </si>
  <si>
    <t>Słownie złotych:</t>
  </si>
  <si>
    <t>Uwaga!</t>
  </si>
  <si>
    <t>Automatycznie wypełnione formularze opinii należy uzupełnić wpisując:</t>
  </si>
  <si>
    <t>Protokół</t>
  </si>
  <si>
    <t>Opinia wojewody dot. szkód w uprawach i działach specjalnych</t>
  </si>
  <si>
    <t>Opinia wojewody dot. szkód w środkach trwałych</t>
  </si>
  <si>
    <t>Przejdź do arkuszy:</t>
  </si>
  <si>
    <t>Po wypełnieniu protokołu dane automatycznie przenoszą się do odpowiednich pól OPINII WOJEWODY</t>
  </si>
  <si>
    <t>Instrukcja wypełniania opinii wojewody</t>
  </si>
  <si>
    <t>Numer rejestru i datę wydania opinii wypełnia Wielkopolski Urząd Wojewódzki</t>
  </si>
  <si>
    <t>-</t>
  </si>
  <si>
    <t xml:space="preserve">W punkcie 1 opinii należy wpisać wszystkie uprawy, określając rodzaj uprawy, powierzchnię w ha, procent strat oraz wysokość szkód w zł (wysokość szkód musi być  zgodna z danymi zawartymi w  kolumnie 13, ze strony drugiej imiennego protokołu strat). Należy  wpisać   również   te  uprawy, w  których  wyliczono wzrost  przychodu i oznaczyć je znakiem minus (-).  </t>
  </si>
  <si>
    <t xml:space="preserve">W punkcie 3 należy wpisać nr zgody MRiRW oraz datę uruchomienia linii kredytowej.  </t>
  </si>
  <si>
    <t>W punkcie 4 należy podać datę sporządzenia protokołu oraz wskazać rodzaj niekorzystnego zjawiska poprzez wstawienie znaku „x” przy odpowiedniej pozycji oraz wpisać datę wystąpienia niekorzystnego zjawiska atmosferycznego.</t>
  </si>
  <si>
    <t>W punkcie 5 należy wpisać sumę kosztów nieponiesionych (o ile rolnik złożył stosowne oświadczenie ) wykazaną w kolumnie 11 imiennego protokołu.</t>
  </si>
  <si>
    <t>W punkcie 6 należy wpisać sumę kosztów poniesionych z powodu niezebranych plonów w wyniku szkód (o ile rolnik złożył stosowne oświadczenie) z kolumny  12 imiennego protokołu.</t>
  </si>
  <si>
    <t xml:space="preserve">W punkcie 7 należy wpisać łaczną kwotę obniżonego przychodu. Kwota ta musi być zgodna z kwotą umieszczoną w punkcie 1 opinii, w pozycji razem. </t>
  </si>
  <si>
    <t>Kwoty wykazane w punktach 1 i 7 muszą być jednakowe.</t>
  </si>
  <si>
    <r>
      <t xml:space="preserve">Opinię należy wypełnić w całości w dwóch egzemplarzach wg powyższej instrukcji, poza </t>
    </r>
    <r>
      <rPr>
        <i/>
        <sz val="10"/>
        <color indexed="8"/>
        <rFont val="Arial"/>
        <family val="2"/>
      </rPr>
      <t>numerem rejestru</t>
    </r>
    <r>
      <rPr>
        <sz val="10"/>
        <color indexed="8"/>
        <rFont val="Arial"/>
        <family val="2"/>
      </rPr>
      <t xml:space="preserve"> (zostanie nadany przez tut. Urząd) oraz </t>
    </r>
    <r>
      <rPr>
        <i/>
        <sz val="10"/>
        <color indexed="8"/>
        <rFont val="Arial"/>
        <family val="2"/>
      </rPr>
      <t>datą wydania opinii</t>
    </r>
    <r>
      <rPr>
        <sz val="10"/>
        <color indexed="8"/>
        <rFont val="Arial"/>
        <family val="2"/>
      </rPr>
      <t xml:space="preserve">, a także </t>
    </r>
    <r>
      <rPr>
        <i/>
        <sz val="10"/>
        <color indexed="8"/>
        <rFont val="Arial"/>
        <family val="2"/>
      </rPr>
      <t>podpisem i pieczęcią wojewody.</t>
    </r>
  </si>
  <si>
    <t>Do opinii należy dołaczyć imienny wykaz rolników ubiegających się o kredyt klęskowy zawierający wielkość kredytu oraz dane adresowe.</t>
  </si>
  <si>
    <t>numer zgody MRIRW i datę jej wydania (pkt 3)</t>
  </si>
  <si>
    <t>znak X w kratce wyboru przyczyny powstania szkód (pkt 4)</t>
  </si>
  <si>
    <t>słownie wskazane kwoty (pkt 5,6,7)</t>
  </si>
  <si>
    <t>W przypadku ręcznego wypełnienia opinii należy przejść do odpowiedniego arkusza, wydrukować i czytelnie wypełnić wg instrukcji.</t>
  </si>
  <si>
    <t>Możliwe jest też odblokowanie komórek arkuszy (usunąć ochronę arkusza) i wypełnienie pól komputerowo.</t>
  </si>
  <si>
    <t>Wypełnić, jeżeli poszkodowany ubiega się o kredyt inwestycyjny na zakup stada podstawowego lub kwalifikowanego materiału szkółkarskiego do odtworzenia nasadzeń wieloletnich.</t>
  </si>
  <si>
    <t>W   punkcie  2  należy  wpisać  średnią wysokość strat w całym gospodarstwie rolnym, ze strony drugiej imiennego protokołu strat. Pozycji tej nie wypełniamy, jeżeli poszkodowany ubiega się kredyt inwestycyjny na cele inne niż zakup stada podstawowego lub kwalifikowanego materiału szkółkarskiego do odtworzenia nasadzeń wieloletnich.</t>
  </si>
  <si>
    <t xml:space="preserve">Elektroniczna wersja protokołu oszacowania zakresu i wysokości szkód w gospodarstwach rolnych
i działach specjalnych produkcji rolnej wraz z formularzami opinii wojewody </t>
  </si>
  <si>
    <t>Powrót do strony tytułowej</t>
  </si>
  <si>
    <t>Produkcja roślinna</t>
  </si>
  <si>
    <t>Nazwa gatunku / produktu
(wszystkie)</t>
  </si>
  <si>
    <t>Wysokość szkód
(zł)</t>
  </si>
  <si>
    <t>Straty w środkach trwałych gospodarstwa</t>
  </si>
  <si>
    <t>Zespół Komisji ustalił następujące szkody w produkcji rolnej i działach specjalnych produkcji rolnej w gospodarstwie, którego właściclelem / dzierżawcą jest:</t>
  </si>
  <si>
    <t>Towarowa produkcja zwierzęca</t>
  </si>
  <si>
    <t>Średnia roczna produkcja z 3 ostatnich lat lub z 3 lat w okresie 5-letnim poprzedza-jącym rok wystąpienia szkody, z pominięciem roku o najniż-szej i najwyż-szej produkcji
(kg, tys.l, szt)</t>
  </si>
  <si>
    <t>Średnia cena sprzedaży z 3 ostatnich lat lub z 3 lat w okresie 5-letnim poprzedza-jącym rok wystąpienia szkody, z pominięciem roku o najniższej i najwyższej cenie
(zł/kg, tys.l, szt)</t>
  </si>
  <si>
    <r>
      <t xml:space="preserve">Kwota obniżenia przychodu w wyniku wystąpienia szkody
-  na dany gatunek / produkt </t>
    </r>
    <r>
      <rPr>
        <b/>
        <vertAlign val="superscript"/>
        <sz val="8"/>
        <color indexed="8"/>
        <rFont val="Czcionka tekstu podstawowego"/>
        <family val="0"/>
      </rPr>
      <t>2)</t>
    </r>
    <r>
      <rPr>
        <sz val="8"/>
        <color indexed="8"/>
        <rFont val="Czcionka tekstu podstawowego"/>
        <family val="2"/>
      </rPr>
      <t xml:space="preserve">
(zł)</t>
    </r>
  </si>
  <si>
    <t>Średnia wartość produkcji (z trzech lat) gospodarstwa (zł)</t>
  </si>
  <si>
    <t>Kwota obniżenia przychodu gospodarstwa w roku wystąpienia szkody (zł)</t>
  </si>
  <si>
    <t>Straty w stadzie podstawowym zwierząt</t>
  </si>
  <si>
    <t>Nazwa gatunku zwierzęcia w gospdodarstwie rolnym, w którym nastąpił upadek lub ubój z konieczności w wyniku niekorzystnego zjawiska</t>
  </si>
  <si>
    <t>Średnia liczba zwierząt stada podstawowego
z 3 ostatnich lat lub z 3 lat w okresie 5-letnim poprzedza-jącym rok wystąpienia szkody, z pominięciem roku
o najniższej i najwyższej produkcji
(szt)</t>
  </si>
  <si>
    <t>Liczba zwierząt padłych lub poddanych ubojowi z konieczności w wyniku niekorzystnego zjawiska
(szt)</t>
  </si>
  <si>
    <t>Uzyskana lub prognozo-wana wartość zwierzęcia
(zł/szt)</t>
  </si>
  <si>
    <t>Wysokość szkód w zwierzętach padłych lub poddanych ubojowi z konieczności
(zł)</t>
  </si>
  <si>
    <t xml:space="preserve">Średnie plony i średnie ceny za okres trzech lat (lub średni plon i cena w ostatnich pięciu latach z wyłączeniam wartości najniższej i najwyższej) </t>
  </si>
  <si>
    <t>oraz w roku wystąpienia niekorzystnego zjawiska ustalono na podstawie*:</t>
  </si>
  <si>
    <t>Koszty związane z uprawą, których rolnik z powodu wystapienia szkody już nie poniósł, jeśli nie występują należy wpisać "0" lub pozostawić puste.</t>
  </si>
  <si>
    <t>pola itp., jeśli nie występują należy wpisać "0" lub pozostawić puste.</t>
  </si>
  <si>
    <t>Liczba zwierząt padłych lub poddanych ubojowi z konieczno-ści w wyniku niekorzyst-nego zjawiska
(szt)</t>
  </si>
  <si>
    <r>
      <t xml:space="preserve">Straty w gospodarstwie rolnym </t>
    </r>
    <r>
      <rPr>
        <b/>
        <vertAlign val="superscript"/>
        <sz val="11"/>
        <color indexed="8"/>
        <rFont val="Calibri"/>
        <family val="2"/>
      </rPr>
      <t>1)</t>
    </r>
    <r>
      <rPr>
        <b/>
        <sz val="11"/>
        <color indexed="8"/>
        <rFont val="Calibri"/>
        <family val="2"/>
      </rPr>
      <t xml:space="preserve">  wynoszą</t>
    </r>
  </si>
  <si>
    <r>
      <t>Uzyskana lub prognozowa-na cena sprzedaży w roku wystą-pienia szkody</t>
    </r>
    <r>
      <rPr>
        <sz val="8"/>
        <color indexed="8"/>
        <rFont val="Czcionka tekstu podstawowego"/>
        <family val="2"/>
      </rPr>
      <t xml:space="preserve">
(zł/dt)</t>
    </r>
  </si>
  <si>
    <r>
      <t xml:space="preserve">Koszty nie-poniesione w związku z wystąpieniem szkód - łącznie na cały areał uprawy </t>
    </r>
    <r>
      <rPr>
        <vertAlign val="superscript"/>
        <sz val="8"/>
        <color indexed="8"/>
        <rFont val="Czcionka tekstu podstawowego"/>
        <family val="0"/>
      </rPr>
      <t>3)</t>
    </r>
    <r>
      <rPr>
        <sz val="8"/>
        <color indexed="8"/>
        <rFont val="Czcionka tekstu podstawowego"/>
        <family val="2"/>
      </rPr>
      <t xml:space="preserve">
(zł)</t>
    </r>
  </si>
  <si>
    <r>
      <t xml:space="preserve">Dodatkowe koszty poniesione z powodu niezebrania plonu w wyniku szkód - łącznie na cały areał uprawy </t>
    </r>
    <r>
      <rPr>
        <vertAlign val="superscript"/>
        <sz val="8"/>
        <color indexed="8"/>
        <rFont val="Czcionka tekstu podstawowego"/>
        <family val="0"/>
      </rPr>
      <t>4)</t>
    </r>
    <r>
      <rPr>
        <sz val="8"/>
        <color indexed="8"/>
        <rFont val="Czcionka tekstu podstawowego"/>
        <family val="2"/>
      </rPr>
      <t xml:space="preserve">
(zł)</t>
    </r>
  </si>
  <si>
    <t>Prognozowany plon
z 1 ha
w roku wystą-pienia szkody
(dt)</t>
  </si>
  <si>
    <t>W przypadku szacowania szkód w gospodarstwie, w którym prowadzona jest produkcja roślinna i zwierzęca
należy w protokole wypełnić tabele dotyczące obu kierunków produkcji rolnej!</t>
  </si>
  <si>
    <t>Rodzaj budynku, maszyny lub gatunku roślin wieloletnich,
w których wystąpiły szkody</t>
  </si>
  <si>
    <t>Średni przychód z 3 ostatnich lat lub z 3 lat w okresie 5-letnim poprzedzającym rok wystąpienia szkody, z pominięciem roku o najniższym i najwyższym przychodzie
(zł/ha)</t>
  </si>
  <si>
    <r>
      <t xml:space="preserve">Kwota obniżenia przychodu w wyniku wystąpienia niekorzystnego zjawiska
- ogółem na uprawę </t>
    </r>
    <r>
      <rPr>
        <b/>
        <vertAlign val="superscript"/>
        <sz val="8"/>
        <color indexed="8"/>
        <rFont val="Czcionka tekstu podstawowego"/>
        <family val="0"/>
      </rPr>
      <t>2)</t>
    </r>
    <r>
      <rPr>
        <sz val="8"/>
        <color indexed="8"/>
        <rFont val="Czcionka tekstu podstawowego"/>
        <family val="2"/>
      </rPr>
      <t xml:space="preserve">
(zł)</t>
    </r>
  </si>
  <si>
    <t>spowodowanych przez:</t>
  </si>
  <si>
    <t>Średni przychód z 3 ostatnich lat lub z 3 lat w okresie 5-letnim poprzedzającym rok wystąpienia szkody, z pominięciem roku o najniższym i najwyższym przychodzie
(zł)</t>
  </si>
  <si>
    <t>Prognozowana produkcja w roku wystąpienia szkody
(kg, tys. l, szt)</t>
  </si>
  <si>
    <t>Uzyskana lub prognozowana cena sprzedaży w roku wystąpienia szkody
(zł/kg, tys.l, szt)</t>
  </si>
  <si>
    <t>Uzyskany lub prognozowany przychód w roku wystąpienia szkody
(zł)</t>
  </si>
  <si>
    <t>Liczba budynków, maszyn lub roślin wieloletnich, w których wystąpiły szkody
(szt)</t>
  </si>
  <si>
    <t>Rzeczywista lub prognozo-wana liczba zwierząt w roku szkody przed jej wystąpieniem
(szt)</t>
  </si>
  <si>
    <t>powołany zarządzeniem 226/09 Wojewody Wielkopolskiego z dnia 8 czerwca 2009 r. (ze zmianami) w składzie:</t>
  </si>
  <si>
    <r>
      <t xml:space="preserve">Rodzaj uprawy </t>
    </r>
    <r>
      <rPr>
        <vertAlign val="superscript"/>
        <sz val="8"/>
        <color indexed="8"/>
        <rFont val="Czcionka tekstu podstawowego"/>
        <family val="0"/>
      </rPr>
      <t>1)</t>
    </r>
    <r>
      <rPr>
        <sz val="8"/>
        <color indexed="8"/>
        <rFont val="Czcionka tekstu podstawowego"/>
        <family val="2"/>
      </rPr>
      <t xml:space="preserve">
(wykazać wszystkie uprawy w roku klęski)</t>
    </r>
  </si>
  <si>
    <t>Prognozo-wana wydajność w roku wystąpienia szkody
(szt, kg, tys.l na 1 sztukę)</t>
  </si>
  <si>
    <t>Średnia roczna wydajność z 3 ostatnich lat lub z 3 lat w okresie 5-letnim poprzedza-jącym rok wystąpienia szkody, z pominięciem roku o najniższej i najwyższej produkcji
(szt, kg, tys.l na 1 sztukę)</t>
  </si>
  <si>
    <t>21)</t>
  </si>
  <si>
    <t>22)</t>
  </si>
  <si>
    <t>23)</t>
  </si>
  <si>
    <t>24)</t>
  </si>
  <si>
    <t>25)</t>
  </si>
  <si>
    <t>26)</t>
  </si>
  <si>
    <t>27)</t>
  </si>
  <si>
    <t>28)</t>
  </si>
  <si>
    <t>29)</t>
  </si>
  <si>
    <t>30)</t>
  </si>
  <si>
    <t>Wysokość szkód należy wykazać w kwotach wyliczonych wg obniżenia dochodu, o którym mowa w pkt. 7.
Jest to suma różnic kwot wykazanych w kol. 7 i kol. 10 protokołu oszacowania zakresu i wysokości szkód - dla produkcji roślinnej oraz kwot wykazanych w kol. 8 i 12 - dla towarowej produkcji zwierzęcej.</t>
  </si>
  <si>
    <t>Podać dane dotyczące wszystkich kierunków produkcji (roślinnej i towarowej zwierzęcej - zgodnie z kol. 2 protokołu
oszacowania zakresu i wysokości szkód) prowadzonych na gruntach własnych lub dzierżawionych w okresach wieloletnich.</t>
  </si>
  <si>
    <t>Kwota obniżenia dochodu stanowi różnicę pomiędzy kwotą wynikającą z iloczynu ilości produktu roślinnego lub zwierzęcego
wyprodukowanego lub przewidywanego do uzyskania po uwzględnieniu szkód, w roku, w którym wystąpiło niekorzystne
zjawisko klimatyczne i średniej ceny sprzedaży lub prognozowanej ceny sprzedaży tego produktu w danym województwie
otrzymanej w tym roku, a kwotą wynikającą z iloczynu średniej rocznej ilości wyprodukowanej w okresie ostatnich trzech lat
poprzedzających rok wystąpienia klęski (lub średniej rocznej ilości wyprodukowanej w okresie trzech lat w ramach ostatnich
pięciu lat, z wyłączeniem wartości najniższej i najwyższej) i otrzymanej średniej ceny sprzedaży w tym okresie.</t>
  </si>
  <si>
    <t>Powierzchnia uprawy w roku wystąpienia szkody
(ha)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</si>
</sst>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00"/>
    <numFmt numFmtId="172" formatCode="#,##0.0000"/>
  </numFmts>
  <fonts count="47">
    <font>
      <sz val="11"/>
      <color indexed="8"/>
      <name val="Czcionka tekstu podstawowego"/>
      <family val="2"/>
    </font>
    <font>
      <sz val="8"/>
      <color indexed="8"/>
      <name val="Czcionka tekstu podstawowego"/>
      <family val="2"/>
    </font>
    <font>
      <b/>
      <sz val="11"/>
      <color indexed="8"/>
      <name val="Calibri"/>
      <family val="2"/>
    </font>
    <font>
      <b/>
      <vertAlign val="superscript"/>
      <sz val="11"/>
      <color indexed="8"/>
      <name val="Calibri"/>
      <family val="2"/>
    </font>
    <font>
      <vertAlign val="superscript"/>
      <sz val="8"/>
      <color indexed="8"/>
      <name val="Czcionka tekstu podstawowego"/>
      <family val="0"/>
    </font>
    <font>
      <b/>
      <vertAlign val="superscript"/>
      <sz val="8"/>
      <color indexed="8"/>
      <name val="Czcionka tekstu podstawowego"/>
      <family val="0"/>
    </font>
    <font>
      <i/>
      <vertAlign val="superscript"/>
      <sz val="9"/>
      <color indexed="8"/>
      <name val="Czcionka tekstu podstawowego"/>
      <family val="0"/>
    </font>
    <font>
      <sz val="10"/>
      <color indexed="8"/>
      <name val="Arial"/>
      <family val="2"/>
    </font>
    <font>
      <i/>
      <sz val="10"/>
      <color indexed="8"/>
      <name val="Arial"/>
      <family val="2"/>
    </font>
    <font>
      <sz val="9"/>
      <color indexed="8"/>
      <name val="Czcionka tekstu podstawowego"/>
      <family val="2"/>
    </font>
    <font>
      <b/>
      <sz val="9"/>
      <color indexed="8"/>
      <name val="Czcionka tekstu podstawowego"/>
      <family val="0"/>
    </font>
    <font>
      <i/>
      <sz val="8"/>
      <color indexed="8"/>
      <name val="Czcionka tekstu podstawowego"/>
      <family val="0"/>
    </font>
    <font>
      <sz val="11"/>
      <color indexed="8"/>
      <name val="Calibri"/>
      <family val="2"/>
    </font>
    <font>
      <sz val="10"/>
      <color indexed="8"/>
      <name val="Czcionka tekstu podstawowego"/>
      <family val="0"/>
    </font>
    <font>
      <sz val="8"/>
      <color indexed="8"/>
      <name val="Calibri"/>
      <family val="2"/>
    </font>
    <font>
      <sz val="9"/>
      <color indexed="8"/>
      <name val="Calibri"/>
      <family val="2"/>
    </font>
    <font>
      <sz val="7"/>
      <color indexed="8"/>
      <name val="Czcionka tekstu podstawowego"/>
      <family val="2"/>
    </font>
    <font>
      <sz val="7"/>
      <color indexed="8"/>
      <name val="Calibri"/>
      <family val="2"/>
    </font>
    <font>
      <b/>
      <sz val="10"/>
      <color indexed="8"/>
      <name val="Czcionka tekstu podstawowego"/>
      <family val="0"/>
    </font>
    <font>
      <i/>
      <sz val="7"/>
      <color indexed="8"/>
      <name val="Czcionka tekstu podstawowego"/>
      <family val="0"/>
    </font>
    <font>
      <i/>
      <sz val="9"/>
      <color indexed="8"/>
      <name val="Czcionka tekstu podstawowego"/>
      <family val="0"/>
    </font>
    <font>
      <b/>
      <sz val="11"/>
      <color indexed="8"/>
      <name val="Czcionka tekstu podstawowego"/>
      <family val="0"/>
    </font>
    <font>
      <sz val="14"/>
      <color indexed="8"/>
      <name val="Czcionka tekstu podstawowego"/>
      <family val="2"/>
    </font>
    <font>
      <b/>
      <sz val="11"/>
      <color indexed="8"/>
      <name val="Arial"/>
      <family val="2"/>
    </font>
    <font>
      <b/>
      <u val="single"/>
      <sz val="11"/>
      <color indexed="12"/>
      <name val="Czcionka tekstu podstawowego"/>
      <family val="0"/>
    </font>
    <font>
      <b/>
      <sz val="10"/>
      <color indexed="8"/>
      <name val="Arial"/>
      <family val="2"/>
    </font>
    <font>
      <b/>
      <sz val="12"/>
      <color indexed="8"/>
      <name val="Czcionka tekstu podstawowego"/>
      <family val="0"/>
    </font>
    <font>
      <sz val="12"/>
      <color indexed="10"/>
      <name val="Czcionka tekstu podstawowego"/>
      <family val="0"/>
    </font>
    <font>
      <sz val="8"/>
      <color indexed="8"/>
      <name val="Arial"/>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ashed"/>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dotted"/>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 borderId="0" applyNumberFormat="0" applyBorder="0" applyAlignment="0" applyProtection="0"/>
  </cellStyleXfs>
  <cellXfs count="291">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horizontal="right"/>
    </xf>
    <xf numFmtId="0" fontId="16" fillId="0" borderId="0" xfId="0" applyFont="1" applyAlignment="1">
      <alignment horizontal="left" vertical="top"/>
    </xf>
    <xf numFmtId="0" fontId="9" fillId="0" borderId="0" xfId="0" applyFont="1" applyBorder="1" applyAlignment="1">
      <alignment horizontal="left"/>
    </xf>
    <xf numFmtId="0" fontId="9" fillId="0" borderId="0" xfId="0" applyFont="1" applyBorder="1" applyAlignment="1">
      <alignment/>
    </xf>
    <xf numFmtId="0" fontId="18" fillId="0" borderId="0" xfId="0" applyFont="1" applyAlignment="1">
      <alignment/>
    </xf>
    <xf numFmtId="0" fontId="1" fillId="0" borderId="0" xfId="0" applyFont="1" applyAlignment="1">
      <alignment horizontal="right"/>
    </xf>
    <xf numFmtId="0" fontId="20" fillId="0" borderId="0" xfId="0" applyFont="1" applyAlignment="1">
      <alignment horizontal="right"/>
    </xf>
    <xf numFmtId="0" fontId="19" fillId="0" borderId="0" xfId="0" applyFont="1" applyAlignment="1">
      <alignment vertical="top"/>
    </xf>
    <xf numFmtId="0" fontId="20" fillId="0" borderId="0" xfId="0" applyFont="1" applyAlignment="1">
      <alignment/>
    </xf>
    <xf numFmtId="0" fontId="10" fillId="0" borderId="0" xfId="0" applyFont="1" applyAlignment="1">
      <alignment/>
    </xf>
    <xf numFmtId="0" fontId="19" fillId="0" borderId="0" xfId="0" applyFont="1" applyBorder="1" applyAlignment="1">
      <alignment vertical="top"/>
    </xf>
    <xf numFmtId="0" fontId="9" fillId="0" borderId="0" xfId="0" applyFont="1" applyAlignment="1">
      <alignment horizontal="left" indent="2"/>
    </xf>
    <xf numFmtId="0" fontId="1" fillId="0" borderId="0" xfId="0" applyFont="1" applyAlignment="1">
      <alignment horizontal="right" vertical="top"/>
    </xf>
    <xf numFmtId="0" fontId="21" fillId="0" borderId="0" xfId="0" applyFont="1" applyAlignment="1">
      <alignment/>
    </xf>
    <xf numFmtId="0" fontId="9" fillId="0" borderId="0" xfId="0" applyFont="1" applyAlignment="1">
      <alignment vertical="center"/>
    </xf>
    <xf numFmtId="0" fontId="9" fillId="0" borderId="0" xfId="0" applyFont="1" applyAlignment="1">
      <alignment horizontal="right" vertical="center"/>
    </xf>
    <xf numFmtId="4" fontId="9" fillId="0" borderId="10" xfId="0" applyNumberFormat="1" applyFont="1" applyBorder="1" applyAlignment="1">
      <alignment/>
    </xf>
    <xf numFmtId="0" fontId="9" fillId="0" borderId="0" xfId="0" applyFont="1" applyBorder="1" applyAlignment="1">
      <alignment horizontal="center"/>
    </xf>
    <xf numFmtId="0" fontId="9" fillId="0" borderId="0" xfId="0" applyFont="1" applyAlignment="1">
      <alignment horizontal="center"/>
    </xf>
    <xf numFmtId="0" fontId="9" fillId="0" borderId="11" xfId="0" applyFont="1" applyBorder="1" applyAlignment="1" applyProtection="1">
      <alignment horizontal="center" vertical="center"/>
      <protection locked="0"/>
    </xf>
    <xf numFmtId="0" fontId="20" fillId="0" borderId="0" xfId="0" applyFont="1" applyAlignment="1">
      <alignment horizontal="center"/>
    </xf>
    <xf numFmtId="0" fontId="9" fillId="0" borderId="0" xfId="0" applyFont="1" applyAlignment="1">
      <alignment/>
    </xf>
    <xf numFmtId="0" fontId="22" fillId="0" borderId="0" xfId="0" applyFont="1" applyAlignment="1">
      <alignment vertical="center"/>
    </xf>
    <xf numFmtId="0" fontId="21" fillId="0" borderId="0" xfId="0" applyFont="1" applyAlignment="1">
      <alignment/>
    </xf>
    <xf numFmtId="0" fontId="13" fillId="0" borderId="0" xfId="0" applyFont="1" applyAlignment="1">
      <alignment/>
    </xf>
    <xf numFmtId="0" fontId="13" fillId="0" borderId="0" xfId="0" applyFont="1" applyAlignment="1">
      <alignment horizontal="right"/>
    </xf>
    <xf numFmtId="0" fontId="23" fillId="0" borderId="0" xfId="0" applyFont="1" applyAlignment="1">
      <alignment/>
    </xf>
    <xf numFmtId="4" fontId="9" fillId="0" borderId="0" xfId="0" applyNumberFormat="1" applyFont="1" applyAlignment="1">
      <alignment horizontal="right"/>
    </xf>
    <xf numFmtId="0" fontId="0" fillId="0" borderId="0" xfId="0" applyFont="1" applyAlignment="1">
      <alignment vertical="center"/>
    </xf>
    <xf numFmtId="0" fontId="0" fillId="0" borderId="0" xfId="0" applyAlignment="1">
      <alignment/>
    </xf>
    <xf numFmtId="0" fontId="18"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65" fontId="1" fillId="0" borderId="1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4" fontId="9" fillId="0" borderId="0" xfId="0" applyNumberFormat="1" applyFont="1" applyAlignment="1">
      <alignment horizontal="center" vertical="center"/>
    </xf>
    <xf numFmtId="4" fontId="1" fillId="0" borderId="0" xfId="0" applyNumberFormat="1" applyFont="1" applyAlignment="1">
      <alignment horizontal="right" vertical="center"/>
    </xf>
    <xf numFmtId="0" fontId="9" fillId="0" borderId="0" xfId="0" applyFont="1" applyAlignment="1">
      <alignment horizontal="center"/>
    </xf>
    <xf numFmtId="0" fontId="9" fillId="0" borderId="0" xfId="0" applyFont="1" applyAlignment="1">
      <alignment/>
    </xf>
    <xf numFmtId="4" fontId="9" fillId="0" borderId="0" xfId="0" applyNumberFormat="1" applyFont="1" applyBorder="1" applyAlignment="1">
      <alignment/>
    </xf>
    <xf numFmtId="4" fontId="9" fillId="0" borderId="0" xfId="0" applyNumberFormat="1" applyFont="1" applyAlignment="1">
      <alignment horizontal="center"/>
    </xf>
    <xf numFmtId="4" fontId="9" fillId="0" borderId="0" xfId="0" applyNumberFormat="1" applyFont="1" applyAlignment="1">
      <alignment/>
    </xf>
    <xf numFmtId="165" fontId="9" fillId="0" borderId="0" xfId="0" applyNumberFormat="1" applyFont="1" applyAlignment="1">
      <alignment horizontal="center"/>
    </xf>
    <xf numFmtId="0" fontId="9" fillId="0" borderId="0" xfId="0" applyFont="1" applyAlignment="1">
      <alignment horizontal="right"/>
    </xf>
    <xf numFmtId="0" fontId="9" fillId="0" borderId="0" xfId="0" applyFont="1" applyAlignment="1">
      <alignment horizontal="left"/>
    </xf>
    <xf numFmtId="165" fontId="1" fillId="0" borderId="0" xfId="0" applyNumberFormat="1" applyFont="1" applyAlignment="1">
      <alignment horizontal="center"/>
    </xf>
    <xf numFmtId="0" fontId="9" fillId="0" borderId="0" xfId="0" applyFont="1" applyAlignment="1">
      <alignment/>
    </xf>
    <xf numFmtId="0" fontId="9" fillId="0" borderId="0" xfId="0" applyFont="1" applyBorder="1" applyAlignment="1">
      <alignment vertical="top"/>
    </xf>
    <xf numFmtId="0" fontId="9" fillId="0" borderId="0" xfId="0" applyFont="1" applyAlignment="1">
      <alignment horizontal="center" vertical="center" wrapText="1"/>
    </xf>
    <xf numFmtId="0" fontId="1" fillId="0" borderId="0" xfId="0" applyNumberFormat="1" applyFont="1" applyAlignment="1">
      <alignment horizontal="center"/>
    </xf>
    <xf numFmtId="4" fontId="1" fillId="0" borderId="15" xfId="0" applyNumberFormat="1" applyFont="1" applyBorder="1" applyAlignment="1">
      <alignment/>
    </xf>
    <xf numFmtId="4" fontId="1" fillId="0" borderId="15" xfId="0" applyNumberFormat="1" applyFont="1" applyBorder="1" applyAlignment="1" applyProtection="1">
      <alignment/>
      <protection locked="0"/>
    </xf>
    <xf numFmtId="0" fontId="1" fillId="0" borderId="0" xfId="0" applyFont="1" applyAlignment="1">
      <alignment/>
    </xf>
    <xf numFmtId="0" fontId="9" fillId="0" borderId="0" xfId="0" applyFont="1" applyBorder="1" applyAlignment="1">
      <alignment vertical="center"/>
    </xf>
    <xf numFmtId="0" fontId="1" fillId="0" borderId="0" xfId="0" applyFont="1" applyBorder="1" applyAlignment="1">
      <alignment horizontal="center" vertical="center"/>
    </xf>
    <xf numFmtId="2" fontId="1" fillId="0" borderId="0" xfId="0" applyNumberFormat="1" applyFont="1" applyBorder="1" applyAlignment="1">
      <alignment vertical="center"/>
    </xf>
    <xf numFmtId="165"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Border="1" applyAlignment="1">
      <alignment vertical="center"/>
    </xf>
    <xf numFmtId="4" fontId="1" fillId="0" borderId="0" xfId="0" applyNumberFormat="1" applyFont="1" applyBorder="1" applyAlignment="1">
      <alignment horizontal="right" vertical="center"/>
    </xf>
    <xf numFmtId="0" fontId="1" fillId="0" borderId="0" xfId="0" applyFont="1" applyAlignment="1">
      <alignment vertical="center"/>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16" fillId="0" borderId="18" xfId="0" applyNumberFormat="1" applyFont="1" applyBorder="1" applyAlignment="1">
      <alignment horizontal="center" vertical="center"/>
    </xf>
    <xf numFmtId="0" fontId="1" fillId="0" borderId="15" xfId="0" applyFont="1" applyBorder="1" applyAlignment="1">
      <alignment horizontal="center" vertical="center"/>
    </xf>
    <xf numFmtId="3" fontId="1" fillId="0" borderId="15" xfId="0" applyNumberFormat="1" applyFont="1" applyBorder="1" applyAlignment="1" applyProtection="1">
      <alignment vertical="center"/>
      <protection locked="0"/>
    </xf>
    <xf numFmtId="0" fontId="1" fillId="0" borderId="15" xfId="0" applyNumberFormat="1" applyFont="1" applyBorder="1" applyAlignment="1" applyProtection="1">
      <alignment vertical="center"/>
      <protection locked="0"/>
    </xf>
    <xf numFmtId="3" fontId="1" fillId="0" borderId="15" xfId="0" applyNumberFormat="1" applyFont="1" applyBorder="1" applyAlignment="1" applyProtection="1">
      <alignment horizontal="center" vertical="center"/>
      <protection/>
    </xf>
    <xf numFmtId="4" fontId="1" fillId="0" borderId="15" xfId="0" applyNumberFormat="1" applyFont="1" applyBorder="1" applyAlignment="1" applyProtection="1">
      <alignment horizontal="center" vertical="center"/>
      <protection locked="0"/>
    </xf>
    <xf numFmtId="4" fontId="1" fillId="0" borderId="15" xfId="0" applyNumberFormat="1" applyFont="1" applyBorder="1" applyAlignment="1">
      <alignment vertical="center"/>
    </xf>
    <xf numFmtId="0" fontId="1" fillId="0" borderId="15" xfId="0" applyFont="1" applyBorder="1" applyAlignment="1" applyProtection="1">
      <alignment vertical="center"/>
      <protection/>
    </xf>
    <xf numFmtId="0" fontId="1" fillId="0" borderId="11" xfId="0" applyFont="1" applyBorder="1" applyAlignment="1">
      <alignment horizontal="center" vertical="center"/>
    </xf>
    <xf numFmtId="3" fontId="1" fillId="0" borderId="11" xfId="0" applyNumberFormat="1" applyFont="1" applyBorder="1" applyAlignment="1" applyProtection="1">
      <alignment vertical="center"/>
      <protection locked="0"/>
    </xf>
    <xf numFmtId="0" fontId="1" fillId="0" borderId="11" xfId="0" applyNumberFormat="1" applyFont="1" applyBorder="1" applyAlignment="1" applyProtection="1">
      <alignment vertical="center"/>
      <protection locked="0"/>
    </xf>
    <xf numFmtId="4" fontId="1" fillId="0" borderId="11" xfId="0" applyNumberFormat="1" applyFont="1" applyBorder="1" applyAlignment="1" applyProtection="1">
      <alignment horizontal="center" vertical="center"/>
      <protection locked="0"/>
    </xf>
    <xf numFmtId="165" fontId="1" fillId="0" borderId="11" xfId="0" applyNumberFormat="1" applyFont="1" applyBorder="1" applyAlignment="1">
      <alignment horizontal="center" vertical="center"/>
    </xf>
    <xf numFmtId="4" fontId="1" fillId="0" borderId="11" xfId="0" applyNumberFormat="1" applyFont="1" applyBorder="1" applyAlignment="1">
      <alignment horizontal="center" vertical="center"/>
    </xf>
    <xf numFmtId="4" fontId="1" fillId="0" borderId="11" xfId="0" applyNumberFormat="1" applyFont="1" applyBorder="1" applyAlignment="1">
      <alignment vertical="center"/>
    </xf>
    <xf numFmtId="1" fontId="1" fillId="0" borderId="11" xfId="0" applyNumberFormat="1" applyFont="1" applyBorder="1" applyAlignment="1" applyProtection="1">
      <alignment horizontal="center" vertical="center"/>
      <protection/>
    </xf>
    <xf numFmtId="0" fontId="1" fillId="0" borderId="0" xfId="0" applyFont="1" applyBorder="1" applyAlignment="1">
      <alignment horizontal="center"/>
    </xf>
    <xf numFmtId="165" fontId="1" fillId="0" borderId="0" xfId="0" applyNumberFormat="1" applyFont="1" applyBorder="1" applyAlignment="1">
      <alignment horizontal="center"/>
    </xf>
    <xf numFmtId="4" fontId="1" fillId="0" borderId="0" xfId="0" applyNumberFormat="1" applyFont="1" applyBorder="1" applyAlignment="1">
      <alignment horizontal="center"/>
    </xf>
    <xf numFmtId="4" fontId="1" fillId="0" borderId="0" xfId="0" applyNumberFormat="1" applyFont="1" applyBorder="1" applyAlignment="1">
      <alignment/>
    </xf>
    <xf numFmtId="4" fontId="1" fillId="0" borderId="0" xfId="0" applyNumberFormat="1" applyFont="1" applyBorder="1" applyAlignment="1">
      <alignment horizontal="right"/>
    </xf>
    <xf numFmtId="0" fontId="13" fillId="0" borderId="0" xfId="0" applyFont="1" applyBorder="1" applyAlignment="1">
      <alignment vertical="center"/>
    </xf>
    <xf numFmtId="0" fontId="1" fillId="0" borderId="0" xfId="0" applyFont="1" applyBorder="1" applyAlignment="1">
      <alignment vertical="center"/>
    </xf>
    <xf numFmtId="165" fontId="1" fillId="0" borderId="0" xfId="0" applyNumberFormat="1" applyFont="1" applyBorder="1" applyAlignment="1">
      <alignment vertical="center"/>
    </xf>
    <xf numFmtId="0" fontId="2" fillId="0" borderId="0" xfId="0" applyFont="1" applyAlignment="1">
      <alignment/>
    </xf>
    <xf numFmtId="0" fontId="18" fillId="0" borderId="0" xfId="0" applyFont="1" applyBorder="1" applyAlignment="1">
      <alignment/>
    </xf>
    <xf numFmtId="2" fontId="18" fillId="0" borderId="19" xfId="0" applyNumberFormat="1" applyFont="1" applyBorder="1" applyAlignment="1" applyProtection="1">
      <alignment horizontal="center"/>
      <protection locked="0"/>
    </xf>
    <xf numFmtId="165" fontId="10" fillId="0" borderId="0" xfId="0" applyNumberFormat="1" applyFont="1" applyAlignment="1">
      <alignment horizontal="left"/>
    </xf>
    <xf numFmtId="4" fontId="9" fillId="0" borderId="0" xfId="0" applyNumberFormat="1" applyFont="1" applyAlignment="1">
      <alignment/>
    </xf>
    <xf numFmtId="2" fontId="1" fillId="0" borderId="0" xfId="0" applyNumberFormat="1" applyFont="1" applyBorder="1" applyAlignment="1">
      <alignment/>
    </xf>
    <xf numFmtId="0" fontId="9" fillId="0" borderId="0" xfId="0" applyFont="1" applyBorder="1" applyAlignment="1">
      <alignment horizontal="left" vertical="center"/>
    </xf>
    <xf numFmtId="0" fontId="14" fillId="0" borderId="12" xfId="0" applyFont="1" applyBorder="1" applyAlignment="1">
      <alignment horizontal="center" vertical="center"/>
    </xf>
    <xf numFmtId="4" fontId="1" fillId="0" borderId="0" xfId="0" applyNumberFormat="1" applyFont="1" applyBorder="1" applyAlignment="1">
      <alignment vertical="center" wrapText="1"/>
    </xf>
    <xf numFmtId="165" fontId="1" fillId="0" borderId="0" xfId="0" applyNumberFormat="1" applyFont="1" applyBorder="1" applyAlignment="1">
      <alignment vertical="center" wrapText="1"/>
    </xf>
    <xf numFmtId="0" fontId="1" fillId="0" borderId="0" xfId="0" applyFont="1" applyBorder="1" applyAlignment="1">
      <alignment/>
    </xf>
    <xf numFmtId="0" fontId="17" fillId="0" borderId="1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4" fontId="9" fillId="0" borderId="11" xfId="0" applyNumberFormat="1" applyFont="1" applyBorder="1" applyAlignment="1">
      <alignment horizontal="center"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xf>
    <xf numFmtId="0" fontId="17" fillId="0" borderId="16" xfId="0" applyFont="1" applyBorder="1" applyAlignment="1">
      <alignment horizontal="center" vertical="center"/>
    </xf>
    <xf numFmtId="0" fontId="12" fillId="0" borderId="11" xfId="0" applyFont="1" applyBorder="1" applyAlignment="1">
      <alignment vertical="center"/>
    </xf>
    <xf numFmtId="0" fontId="12" fillId="0" borderId="0" xfId="0" applyFont="1" applyAlignment="1">
      <alignment vertical="center"/>
    </xf>
    <xf numFmtId="0" fontId="13" fillId="0" borderId="0" xfId="0" applyFont="1" applyBorder="1" applyAlignment="1">
      <alignment vertical="center"/>
    </xf>
    <xf numFmtId="164" fontId="13" fillId="0" borderId="0" xfId="0" applyNumberFormat="1" applyFont="1" applyBorder="1" applyAlignment="1">
      <alignment horizontal="center" vertical="center"/>
    </xf>
    <xf numFmtId="165" fontId="9" fillId="0" borderId="0" xfId="0" applyNumberFormat="1" applyFont="1" applyAlignment="1">
      <alignment horizontal="left" vertical="center"/>
    </xf>
    <xf numFmtId="4" fontId="9" fillId="0" borderId="0" xfId="0" applyNumberFormat="1" applyFont="1" applyAlignment="1">
      <alignment vertical="center"/>
    </xf>
    <xf numFmtId="165" fontId="9" fillId="0" borderId="0" xfId="0" applyNumberFormat="1" applyFont="1" applyAlignment="1">
      <alignment horizontal="left"/>
    </xf>
    <xf numFmtId="4" fontId="9" fillId="0" borderId="0" xfId="0" applyNumberFormat="1" applyFont="1" applyAlignment="1">
      <alignment horizontal="left"/>
    </xf>
    <xf numFmtId="0" fontId="9" fillId="0" borderId="0" xfId="0" applyFont="1" applyAlignment="1" applyProtection="1">
      <alignment horizontal="left"/>
      <protection locked="0"/>
    </xf>
    <xf numFmtId="4" fontId="9" fillId="0" borderId="0" xfId="0" applyNumberFormat="1" applyFont="1" applyAlignment="1" applyProtection="1">
      <alignment horizontal="center"/>
      <protection locked="0"/>
    </xf>
    <xf numFmtId="165" fontId="9"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center"/>
      <protection locked="0"/>
    </xf>
    <xf numFmtId="165" fontId="9" fillId="0" borderId="0" xfId="0" applyNumberFormat="1" applyFont="1" applyAlignment="1" applyProtection="1">
      <alignment horizontal="center"/>
      <protection locked="0"/>
    </xf>
    <xf numFmtId="0" fontId="1" fillId="0" borderId="0" xfId="0" applyFont="1" applyAlignment="1">
      <alignment horizontal="left"/>
    </xf>
    <xf numFmtId="0" fontId="1" fillId="0" borderId="0" xfId="0" applyFont="1" applyAlignment="1">
      <alignment horizontal="right"/>
    </xf>
    <xf numFmtId="165" fontId="9" fillId="0" borderId="0" xfId="0" applyNumberFormat="1" applyFont="1" applyAlignment="1">
      <alignment horizontal="right"/>
    </xf>
    <xf numFmtId="0" fontId="1" fillId="0" borderId="0" xfId="0" applyFont="1" applyBorder="1" applyAlignment="1">
      <alignment wrapText="1"/>
    </xf>
    <xf numFmtId="0" fontId="11" fillId="0" borderId="0" xfId="0" applyFont="1" applyAlignment="1">
      <alignment horizontal="center"/>
    </xf>
    <xf numFmtId="0" fontId="16" fillId="0" borderId="0" xfId="0" applyFont="1" applyBorder="1" applyAlignment="1">
      <alignment/>
    </xf>
    <xf numFmtId="0" fontId="9" fillId="0" borderId="0" xfId="0" applyFont="1" applyBorder="1" applyAlignment="1">
      <alignment/>
    </xf>
    <xf numFmtId="1" fontId="1" fillId="0" borderId="0" xfId="0" applyNumberFormat="1" applyFont="1" applyBorder="1" applyAlignment="1" applyProtection="1">
      <alignment horizontal="center" vertical="center"/>
      <protection/>
    </xf>
    <xf numFmtId="1" fontId="9" fillId="0" borderId="20" xfId="0" applyNumberFormat="1" applyFont="1" applyBorder="1" applyAlignment="1" applyProtection="1">
      <alignment horizontal="center" vertical="center"/>
      <protection locked="0"/>
    </xf>
    <xf numFmtId="1" fontId="9" fillId="0" borderId="21" xfId="0" applyNumberFormat="1" applyFont="1" applyBorder="1" applyAlignment="1" applyProtection="1">
      <alignment horizontal="center" vertical="center"/>
      <protection locked="0"/>
    </xf>
    <xf numFmtId="4" fontId="9" fillId="0" borderId="20" xfId="0" applyNumberFormat="1" applyFont="1" applyBorder="1" applyAlignment="1" applyProtection="1">
      <alignment horizontal="center" vertical="center"/>
      <protection locked="0"/>
    </xf>
    <xf numFmtId="4" fontId="9" fillId="0" borderId="21" xfId="0" applyNumberFormat="1" applyFont="1" applyBorder="1" applyAlignment="1" applyProtection="1">
      <alignment horizontal="center" vertical="center"/>
      <protection locked="0"/>
    </xf>
    <xf numFmtId="0" fontId="1" fillId="0" borderId="11" xfId="0" applyFont="1" applyBorder="1" applyAlignment="1">
      <alignment horizontal="center" vertical="center" wrapText="1"/>
    </xf>
    <xf numFmtId="165" fontId="1"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16" fillId="0" borderId="17" xfId="0" applyNumberFormat="1" applyFont="1" applyBorder="1" applyAlignment="1">
      <alignment horizontal="center"/>
    </xf>
    <xf numFmtId="0" fontId="1" fillId="0" borderId="15" xfId="0" applyFont="1" applyBorder="1" applyAlignment="1">
      <alignment horizontal="center"/>
    </xf>
    <xf numFmtId="165" fontId="1" fillId="0" borderId="15" xfId="0" applyNumberFormat="1" applyFont="1" applyBorder="1" applyAlignment="1" applyProtection="1">
      <alignment horizontal="center"/>
      <protection locked="0"/>
    </xf>
    <xf numFmtId="4" fontId="1" fillId="0" borderId="15" xfId="0" applyNumberFormat="1" applyFont="1" applyBorder="1" applyAlignment="1" applyProtection="1">
      <alignment horizontal="center"/>
      <protection locked="0"/>
    </xf>
    <xf numFmtId="165" fontId="1" fillId="0" borderId="11" xfId="0" applyNumberFormat="1" applyFont="1" applyBorder="1" applyAlignment="1" applyProtection="1">
      <alignment horizontal="center"/>
      <protection locked="0"/>
    </xf>
    <xf numFmtId="4" fontId="1" fillId="0" borderId="15" xfId="0" applyNumberFormat="1" applyFont="1" applyBorder="1" applyAlignment="1">
      <alignment/>
    </xf>
    <xf numFmtId="0" fontId="1" fillId="0" borderId="11" xfId="0" applyFont="1" applyBorder="1" applyAlignment="1">
      <alignment horizontal="center"/>
    </xf>
    <xf numFmtId="4" fontId="1" fillId="0" borderId="11" xfId="0" applyNumberFormat="1" applyFont="1" applyBorder="1" applyAlignment="1" applyProtection="1">
      <alignment horizontal="center"/>
      <protection locked="0"/>
    </xf>
    <xf numFmtId="4" fontId="1" fillId="0" borderId="11" xfId="0" applyNumberFormat="1" applyFont="1" applyBorder="1" applyAlignment="1" applyProtection="1">
      <alignment/>
      <protection locked="0"/>
    </xf>
    <xf numFmtId="165" fontId="1" fillId="0" borderId="11" xfId="0" applyNumberFormat="1" applyFont="1" applyBorder="1" applyAlignment="1">
      <alignment horizontal="center"/>
    </xf>
    <xf numFmtId="4" fontId="1" fillId="0" borderId="11" xfId="0" applyNumberFormat="1" applyFont="1" applyBorder="1" applyAlignment="1">
      <alignment horizontal="center"/>
    </xf>
    <xf numFmtId="4" fontId="1" fillId="0" borderId="11" xfId="0" applyNumberFormat="1" applyFont="1" applyBorder="1" applyAlignment="1">
      <alignment/>
    </xf>
    <xf numFmtId="4" fontId="1" fillId="0" borderId="11" xfId="0" applyNumberFormat="1" applyFont="1" applyBorder="1" applyAlignment="1">
      <alignment horizontal="right"/>
    </xf>
    <xf numFmtId="2" fontId="1" fillId="0" borderId="15" xfId="0" applyNumberFormat="1" applyFont="1" applyBorder="1" applyAlignment="1" applyProtection="1">
      <alignment/>
      <protection locked="0"/>
    </xf>
    <xf numFmtId="2" fontId="1" fillId="0" borderId="11" xfId="0" applyNumberFormat="1" applyFont="1" applyBorder="1" applyAlignment="1" applyProtection="1">
      <alignment/>
      <protection locked="0"/>
    </xf>
    <xf numFmtId="2" fontId="1" fillId="0" borderId="11" xfId="0" applyNumberFormat="1" applyFont="1" applyBorder="1" applyAlignment="1">
      <alignment/>
    </xf>
    <xf numFmtId="2" fontId="9" fillId="0" borderId="22" xfId="0" applyNumberFormat="1" applyFont="1" applyBorder="1" applyAlignment="1" applyProtection="1">
      <alignment horizontal="center"/>
      <protection locked="0"/>
    </xf>
    <xf numFmtId="2" fontId="9" fillId="0" borderId="23" xfId="0" applyNumberFormat="1" applyFont="1" applyBorder="1" applyAlignment="1" applyProtection="1">
      <alignment horizontal="center"/>
      <protection locked="0"/>
    </xf>
    <xf numFmtId="2" fontId="9" fillId="0" borderId="23" xfId="0" applyNumberFormat="1" applyFont="1" applyBorder="1" applyAlignment="1" applyProtection="1">
      <alignment horizontal="center"/>
      <protection/>
    </xf>
    <xf numFmtId="0" fontId="1" fillId="0" borderId="15"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8" fillId="0" borderId="0" xfId="0" applyFont="1" applyAlignment="1">
      <alignment horizontal="right" vertical="top"/>
    </xf>
    <xf numFmtId="0" fontId="18" fillId="0" borderId="0" xfId="0" applyFont="1" applyAlignment="1">
      <alignment/>
    </xf>
    <xf numFmtId="0" fontId="9" fillId="0" borderId="20"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1" fontId="9" fillId="0" borderId="20" xfId="0" applyNumberFormat="1" applyFont="1" applyBorder="1" applyAlignment="1" applyProtection="1">
      <alignment horizontal="center" vertical="center"/>
      <protection locked="0"/>
    </xf>
    <xf numFmtId="1" fontId="9" fillId="0" borderId="21"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3" fontId="1" fillId="0" borderId="20" xfId="0" applyNumberFormat="1" applyFont="1" applyBorder="1" applyAlignment="1" applyProtection="1">
      <alignment horizontal="center" vertical="center"/>
      <protection locked="0"/>
    </xf>
    <xf numFmtId="3" fontId="1" fillId="0" borderId="21" xfId="0" applyNumberFormat="1" applyFont="1" applyBorder="1" applyAlignment="1" applyProtection="1">
      <alignment horizontal="center" vertical="center"/>
      <protection locked="0"/>
    </xf>
    <xf numFmtId="3" fontId="1" fillId="0" borderId="20" xfId="0" applyNumberFormat="1" applyFont="1" applyBorder="1" applyAlignment="1" applyProtection="1">
      <alignment horizontal="center"/>
      <protection locked="0"/>
    </xf>
    <xf numFmtId="0" fontId="9" fillId="0" borderId="20"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1" fontId="16" fillId="0" borderId="25" xfId="0" applyNumberFormat="1" applyFont="1" applyBorder="1" applyAlignment="1">
      <alignment horizontal="center" vertical="center"/>
    </xf>
    <xf numFmtId="1" fontId="16" fillId="0" borderId="26" xfId="0" applyNumberFormat="1" applyFont="1" applyBorder="1" applyAlignment="1">
      <alignment horizontal="center" vertical="center"/>
    </xf>
    <xf numFmtId="0" fontId="9" fillId="0" borderId="0" xfId="0" applyFont="1" applyAlignment="1" applyProtection="1">
      <alignment horizontal="left"/>
      <protection locked="0"/>
    </xf>
    <xf numFmtId="0" fontId="9" fillId="0" borderId="22" xfId="0" applyFont="1" applyBorder="1" applyAlignment="1" applyProtection="1">
      <alignment horizontal="center"/>
      <protection locked="0"/>
    </xf>
    <xf numFmtId="0" fontId="1" fillId="0" borderId="0" xfId="0" applyFont="1" applyAlignment="1">
      <alignment horizontal="center"/>
    </xf>
    <xf numFmtId="165" fontId="9" fillId="0" borderId="22" xfId="0" applyNumberFormat="1" applyFont="1" applyBorder="1" applyAlignment="1">
      <alignment horizontal="center"/>
    </xf>
    <xf numFmtId="0" fontId="9" fillId="0" borderId="0" xfId="0" applyFont="1" applyAlignment="1">
      <alignment horizontal="right"/>
    </xf>
    <xf numFmtId="4" fontId="9" fillId="0" borderId="0" xfId="0" applyNumberFormat="1" applyFont="1" applyAlignment="1">
      <alignment horizontal="right"/>
    </xf>
    <xf numFmtId="0" fontId="7" fillId="0" borderId="11" xfId="0" applyFont="1" applyBorder="1" applyAlignment="1">
      <alignmen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7" fillId="0" borderId="20" xfId="0" applyFont="1" applyBorder="1" applyAlignment="1">
      <alignment vertical="center" wrapText="1"/>
    </xf>
    <xf numFmtId="0" fontId="7" fillId="0" borderId="24" xfId="0" applyFont="1" applyBorder="1" applyAlignment="1">
      <alignment vertical="center" wrapText="1"/>
    </xf>
    <xf numFmtId="0" fontId="7" fillId="0" borderId="21" xfId="0" applyFont="1" applyBorder="1" applyAlignment="1">
      <alignment vertical="center" wrapText="1"/>
    </xf>
    <xf numFmtId="0" fontId="7" fillId="0" borderId="11" xfId="0" applyFont="1" applyBorder="1" applyAlignment="1">
      <alignment vertical="center"/>
    </xf>
    <xf numFmtId="0" fontId="24" fillId="0" borderId="0" xfId="44" applyFont="1" applyAlignment="1" applyProtection="1">
      <alignment horizontal="left" vertical="center"/>
      <protection/>
    </xf>
    <xf numFmtId="0" fontId="7" fillId="0" borderId="0" xfId="0" applyFont="1" applyAlignment="1">
      <alignment wrapText="1"/>
    </xf>
    <xf numFmtId="0" fontId="25" fillId="0" borderId="0" xfId="0" applyFont="1" applyAlignment="1">
      <alignment horizontal="left"/>
    </xf>
    <xf numFmtId="49" fontId="9" fillId="0" borderId="0" xfId="0" applyNumberFormat="1" applyFont="1" applyBorder="1" applyAlignment="1" applyProtection="1">
      <alignment horizontal="center"/>
      <protection locked="0"/>
    </xf>
    <xf numFmtId="4" fontId="16" fillId="0" borderId="27"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34" fillId="0" borderId="0" xfId="44" applyAlignment="1" applyProtection="1">
      <alignment horizontal="center"/>
      <protection/>
    </xf>
    <xf numFmtId="49" fontId="9" fillId="0" borderId="22" xfId="0" applyNumberFormat="1" applyFont="1" applyBorder="1" applyAlignment="1" applyProtection="1">
      <alignment horizontal="center"/>
      <protection locked="0"/>
    </xf>
    <xf numFmtId="165" fontId="9" fillId="0" borderId="23" xfId="0" applyNumberFormat="1" applyFont="1" applyBorder="1" applyAlignment="1">
      <alignment horizontal="center"/>
    </xf>
    <xf numFmtId="49" fontId="9" fillId="0" borderId="23" xfId="0" applyNumberFormat="1" applyFont="1" applyBorder="1" applyAlignment="1" applyProtection="1">
      <alignment horizontal="left"/>
      <protection locked="0"/>
    </xf>
    <xf numFmtId="4" fontId="19" fillId="0" borderId="0" xfId="0" applyNumberFormat="1" applyFont="1" applyAlignment="1">
      <alignment horizontal="center" wrapText="1"/>
    </xf>
    <xf numFmtId="49" fontId="9" fillId="0" borderId="22" xfId="0" applyNumberFormat="1" applyFont="1" applyBorder="1" applyAlignment="1" applyProtection="1" quotePrefix="1">
      <alignment horizontal="left"/>
      <protection locked="0"/>
    </xf>
    <xf numFmtId="49" fontId="9" fillId="0" borderId="22" xfId="0" applyNumberFormat="1" applyFont="1" applyBorder="1" applyAlignment="1" applyProtection="1">
      <alignment horizontal="left"/>
      <protection locked="0"/>
    </xf>
    <xf numFmtId="49" fontId="9" fillId="0" borderId="0" xfId="0" applyNumberFormat="1" applyFont="1" applyAlignment="1" applyProtection="1">
      <alignment horizontal="center"/>
      <protection locked="0"/>
    </xf>
    <xf numFmtId="44" fontId="9" fillId="0" borderId="22" xfId="0" applyNumberFormat="1" applyFont="1" applyBorder="1" applyAlignment="1" applyProtection="1">
      <alignment horizontal="center"/>
      <protection locked="0"/>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4" fontId="9" fillId="0" borderId="0" xfId="0" applyNumberFormat="1" applyFont="1" applyAlignment="1">
      <alignment horizontal="center" wrapText="1"/>
    </xf>
    <xf numFmtId="4" fontId="9" fillId="0" borderId="20" xfId="0" applyNumberFormat="1" applyFont="1" applyBorder="1" applyAlignment="1" applyProtection="1">
      <alignment horizontal="center" vertical="center"/>
      <protection locked="0"/>
    </xf>
    <xf numFmtId="4" fontId="9" fillId="0" borderId="21" xfId="0" applyNumberFormat="1" applyFont="1" applyBorder="1" applyAlignment="1" applyProtection="1">
      <alignment horizontal="center" vertical="center"/>
      <protection locked="0"/>
    </xf>
    <xf numFmtId="4"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0" fontId="9" fillId="0" borderId="0" xfId="0" applyFont="1" applyAlignment="1">
      <alignment horizontal="right" wrapText="1"/>
    </xf>
    <xf numFmtId="3" fontId="1" fillId="0" borderId="21" xfId="0" applyNumberFormat="1" applyFont="1" applyBorder="1" applyAlignment="1" applyProtection="1">
      <alignment horizontal="center"/>
      <protection locked="0"/>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165" fontId="1" fillId="0" borderId="13" xfId="0" applyNumberFormat="1" applyFont="1" applyBorder="1" applyAlignment="1">
      <alignment horizontal="center" vertical="center" wrapText="1"/>
    </xf>
    <xf numFmtId="165" fontId="1" fillId="0" borderId="14" xfId="0" applyNumberFormat="1" applyFont="1" applyBorder="1" applyAlignment="1">
      <alignment horizontal="center" vertical="center"/>
    </xf>
    <xf numFmtId="3" fontId="1" fillId="0" borderId="28" xfId="0" applyNumberFormat="1" applyFont="1" applyBorder="1" applyAlignment="1" applyProtection="1">
      <alignment horizontal="center"/>
      <protection locked="0"/>
    </xf>
    <xf numFmtId="3" fontId="1" fillId="0" borderId="29" xfId="0" applyNumberFormat="1" applyFont="1" applyBorder="1" applyAlignment="1" applyProtection="1">
      <alignment horizontal="center"/>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4" fontId="18" fillId="0" borderId="22" xfId="0" applyNumberFormat="1" applyFont="1" applyBorder="1" applyAlignment="1" applyProtection="1">
      <alignment horizontal="center" vertical="center"/>
      <protection locked="0"/>
    </xf>
    <xf numFmtId="4" fontId="18" fillId="0" borderId="23" xfId="0" applyNumberFormat="1" applyFont="1" applyBorder="1" applyAlignment="1" applyProtection="1">
      <alignment horizontal="center" vertical="center"/>
      <protection locked="0"/>
    </xf>
    <xf numFmtId="4" fontId="1" fillId="0" borderId="13" xfId="0" applyNumberFormat="1" applyFont="1" applyBorder="1" applyAlignment="1">
      <alignment horizontal="center" vertical="center" wrapText="1"/>
    </xf>
    <xf numFmtId="0" fontId="16" fillId="0" borderId="25" xfId="0" applyNumberFormat="1" applyFont="1" applyBorder="1" applyAlignment="1">
      <alignment horizontal="center" vertical="center"/>
    </xf>
    <xf numFmtId="0" fontId="16" fillId="0" borderId="26" xfId="0" applyNumberFormat="1" applyFont="1" applyBorder="1" applyAlignment="1">
      <alignment horizontal="center" vertical="center"/>
    </xf>
    <xf numFmtId="3" fontId="1" fillId="0" borderId="28" xfId="0" applyNumberFormat="1" applyFont="1" applyBorder="1" applyAlignment="1" applyProtection="1">
      <alignment horizontal="center" vertical="center"/>
      <protection locked="0"/>
    </xf>
    <xf numFmtId="3" fontId="1" fillId="0" borderId="29" xfId="0" applyNumberFormat="1" applyFont="1" applyBorder="1" applyAlignment="1" applyProtection="1">
      <alignment horizontal="center" vertical="center"/>
      <protection locked="0"/>
    </xf>
    <xf numFmtId="0" fontId="9" fillId="0" borderId="0" xfId="0" applyFont="1" applyAlignment="1">
      <alignment horizontal="center"/>
    </xf>
    <xf numFmtId="49" fontId="18" fillId="0" borderId="22" xfId="0" applyNumberFormat="1" applyFont="1" applyBorder="1" applyAlignment="1" applyProtection="1">
      <alignment horizontal="left"/>
      <protection locked="0"/>
    </xf>
    <xf numFmtId="49" fontId="9" fillId="0" borderId="23" xfId="0" applyNumberFormat="1" applyFont="1" applyBorder="1" applyAlignment="1" applyProtection="1">
      <alignment horizontal="center"/>
      <protection locked="0"/>
    </xf>
    <xf numFmtId="0" fontId="9" fillId="0" borderId="0" xfId="0" applyFont="1" applyAlignment="1">
      <alignment horizontal="left"/>
    </xf>
    <xf numFmtId="0" fontId="18" fillId="0" borderId="0" xfId="0" applyFont="1" applyAlignment="1">
      <alignment horizontal="center" vertical="center"/>
    </xf>
    <xf numFmtId="0" fontId="9" fillId="0" borderId="0" xfId="0" applyFont="1" applyAlignment="1">
      <alignment horizontal="center" vertical="center"/>
    </xf>
    <xf numFmtId="49" fontId="9" fillId="0" borderId="22" xfId="0" applyNumberFormat="1" applyFont="1" applyBorder="1" applyAlignment="1" applyProtection="1">
      <alignment horizontal="center" vertical="center"/>
      <protection locked="0"/>
    </xf>
    <xf numFmtId="165" fontId="11" fillId="0" borderId="0" xfId="0" applyNumberFormat="1" applyFont="1" applyBorder="1" applyAlignment="1">
      <alignment horizontal="center" vertical="center"/>
    </xf>
    <xf numFmtId="0" fontId="9" fillId="0" borderId="0" xfId="0" applyFont="1" applyAlignment="1">
      <alignment horizontal="right" vertical="center"/>
    </xf>
    <xf numFmtId="0" fontId="9" fillId="0" borderId="15" xfId="0" applyFont="1" applyBorder="1" applyAlignment="1" applyProtection="1">
      <alignment horizontal="left" vertical="center"/>
      <protection locked="0"/>
    </xf>
    <xf numFmtId="165" fontId="11" fillId="0" borderId="27" xfId="0" applyNumberFormat="1" applyFont="1" applyBorder="1" applyAlignment="1">
      <alignment horizontal="center"/>
    </xf>
    <xf numFmtId="165" fontId="9" fillId="0" borderId="0" xfId="0" applyNumberFormat="1" applyFont="1" applyAlignment="1">
      <alignment horizontal="center"/>
    </xf>
    <xf numFmtId="1" fontId="9" fillId="0" borderId="30" xfId="0" applyNumberFormat="1" applyFont="1" applyBorder="1" applyAlignment="1" applyProtection="1">
      <alignment horizontal="center" vertical="center"/>
      <protection locked="0"/>
    </xf>
    <xf numFmtId="1" fontId="9" fillId="0" borderId="31" xfId="0" applyNumberFormat="1" applyFont="1" applyBorder="1" applyAlignment="1" applyProtection="1">
      <alignment horizontal="center" vertical="center"/>
      <protection locked="0"/>
    </xf>
    <xf numFmtId="0" fontId="9" fillId="0" borderId="22" xfId="0" applyNumberFormat="1" applyFont="1" applyBorder="1" applyAlignment="1">
      <alignment horizontal="center"/>
    </xf>
    <xf numFmtId="0" fontId="16" fillId="0" borderId="17" xfId="0" applyNumberFormat="1" applyFont="1" applyBorder="1" applyAlignment="1">
      <alignment horizontal="center" vertical="center"/>
    </xf>
    <xf numFmtId="0" fontId="9" fillId="0" borderId="23" xfId="0" applyFont="1" applyBorder="1" applyAlignment="1" applyProtection="1">
      <alignment horizontal="center"/>
      <protection locked="0"/>
    </xf>
    <xf numFmtId="0" fontId="16" fillId="0" borderId="32" xfId="0" applyNumberFormat="1" applyFont="1" applyBorder="1" applyAlignment="1">
      <alignment horizontal="center" vertical="center"/>
    </xf>
    <xf numFmtId="0" fontId="9" fillId="0" borderId="30"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9" fillId="0" borderId="0" xfId="0" applyFont="1" applyBorder="1" applyAlignment="1" applyProtection="1">
      <alignment horizontal="left"/>
      <protection locked="0"/>
    </xf>
    <xf numFmtId="4" fontId="9" fillId="0" borderId="30" xfId="0" applyNumberFormat="1" applyFont="1" applyBorder="1" applyAlignment="1" applyProtection="1">
      <alignment horizontal="center" vertical="center"/>
      <protection locked="0"/>
    </xf>
    <xf numFmtId="4" fontId="9" fillId="0" borderId="31" xfId="0" applyNumberFormat="1"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6" fillId="0" borderId="26" xfId="0" applyFont="1" applyBorder="1" applyAlignment="1">
      <alignment horizontal="center" vertical="center"/>
    </xf>
    <xf numFmtId="0" fontId="9" fillId="0" borderId="10" xfId="0" applyFont="1" applyBorder="1" applyAlignment="1" applyProtection="1">
      <alignment horizontal="center"/>
      <protection locked="0"/>
    </xf>
    <xf numFmtId="0" fontId="9" fillId="0" borderId="10" xfId="0" applyFont="1" applyBorder="1" applyAlignment="1">
      <alignment horizontal="left"/>
    </xf>
    <xf numFmtId="2" fontId="10" fillId="0" borderId="10" xfId="0" applyNumberFormat="1" applyFont="1" applyBorder="1" applyAlignment="1">
      <alignment horizontal="center"/>
    </xf>
    <xf numFmtId="4" fontId="9" fillId="0" borderId="10" xfId="0" applyNumberFormat="1" applyFont="1" applyBorder="1" applyAlignment="1">
      <alignment horizontal="right"/>
    </xf>
    <xf numFmtId="0" fontId="9" fillId="0" borderId="10" xfId="0" applyNumberFormat="1" applyFont="1" applyBorder="1" applyAlignment="1">
      <alignment horizontal="center"/>
    </xf>
    <xf numFmtId="0" fontId="13" fillId="0" borderId="10" xfId="0" applyNumberFormat="1" applyFont="1" applyBorder="1" applyAlignment="1">
      <alignment horizontal="left"/>
    </xf>
    <xf numFmtId="0" fontId="28" fillId="0" borderId="0" xfId="0" applyFont="1" applyAlignment="1">
      <alignment horizontal="left" wrapText="1"/>
    </xf>
    <xf numFmtId="0" fontId="9" fillId="0" borderId="10" xfId="0" applyFont="1" applyBorder="1" applyAlignment="1">
      <alignment horizontal="center"/>
    </xf>
    <xf numFmtId="0" fontId="28" fillId="0" borderId="0" xfId="0" applyFont="1" applyAlignment="1">
      <alignment horizontal="left"/>
    </xf>
    <xf numFmtId="0" fontId="9" fillId="0" borderId="0" xfId="0" applyFont="1" applyAlignment="1">
      <alignment horizontal="left"/>
    </xf>
    <xf numFmtId="0" fontId="9" fillId="0" borderId="10" xfId="0" applyFont="1" applyBorder="1" applyAlignment="1" applyProtection="1">
      <alignment horizontal="left"/>
      <protection locked="0"/>
    </xf>
    <xf numFmtId="0" fontId="19" fillId="0" borderId="35" xfId="0" applyFont="1" applyBorder="1" applyAlignment="1">
      <alignment horizontal="center" vertical="top"/>
    </xf>
    <xf numFmtId="0" fontId="21" fillId="0" borderId="0" xfId="0" applyFont="1" applyAlignment="1">
      <alignment horizontal="center"/>
    </xf>
    <xf numFmtId="0" fontId="19" fillId="0" borderId="0" xfId="0" applyFont="1" applyBorder="1" applyAlignment="1">
      <alignment horizontal="center" vertical="top"/>
    </xf>
    <xf numFmtId="0" fontId="9" fillId="0" borderId="0" xfId="0" applyFont="1" applyAlignment="1">
      <alignment horizontal="center"/>
    </xf>
    <xf numFmtId="0" fontId="10" fillId="0" borderId="0" xfId="0" applyFont="1" applyAlignment="1">
      <alignment horizontal="center"/>
    </xf>
    <xf numFmtId="0" fontId="9" fillId="0" borderId="36" xfId="0" applyFont="1" applyBorder="1" applyAlignment="1" applyProtection="1">
      <alignment horizontal="center"/>
      <protection locked="0"/>
    </xf>
    <xf numFmtId="4" fontId="9" fillId="0" borderId="10" xfId="0" applyNumberFormat="1" applyFont="1" applyBorder="1" applyAlignment="1">
      <alignment horizontal="right" vertical="center"/>
    </xf>
    <xf numFmtId="0" fontId="9" fillId="0" borderId="10" xfId="0" applyFont="1" applyBorder="1" applyAlignment="1">
      <alignment horizontal="center" vertical="center"/>
    </xf>
    <xf numFmtId="0" fontId="9" fillId="0" borderId="0" xfId="0" applyFont="1" applyAlignment="1">
      <alignment horizontal="left" wrapText="1"/>
    </xf>
    <xf numFmtId="4" fontId="9" fillId="0" borderId="10" xfId="0" applyNumberFormat="1" applyFont="1" applyBorder="1" applyAlignment="1" applyProtection="1">
      <alignment horizontal="center"/>
      <protection/>
    </xf>
    <xf numFmtId="0" fontId="10" fillId="0" borderId="1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28" fillId="0" borderId="0" xfId="0" applyFont="1" applyAlignment="1">
      <alignment horizontal="left" vertical="center" wrapText="1"/>
    </xf>
    <xf numFmtId="0" fontId="9" fillId="0" borderId="0" xfId="0" applyFont="1" applyAlignment="1">
      <alignment horizontal="righ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A1" sqref="A1:M1"/>
    </sheetView>
  </sheetViews>
  <sheetFormatPr defaultColWidth="8.796875" defaultRowHeight="14.25"/>
  <cols>
    <col min="1" max="1" width="5.09765625" style="0" customWidth="1"/>
    <col min="13" max="13" width="12.69921875" style="0" customWidth="1"/>
  </cols>
  <sheetData>
    <row r="1" spans="1:13" ht="46.5" customHeight="1">
      <c r="A1" s="187" t="s">
        <v>170</v>
      </c>
      <c r="B1" s="187"/>
      <c r="C1" s="187"/>
      <c r="D1" s="187"/>
      <c r="E1" s="187"/>
      <c r="F1" s="187"/>
      <c r="G1" s="187"/>
      <c r="H1" s="187"/>
      <c r="I1" s="187"/>
      <c r="J1" s="187"/>
      <c r="K1" s="187"/>
      <c r="L1" s="187"/>
      <c r="M1" s="187"/>
    </row>
    <row r="2" spans="1:13" ht="42.75" customHeight="1">
      <c r="A2" s="188" t="s">
        <v>199</v>
      </c>
      <c r="B2" s="188"/>
      <c r="C2" s="188"/>
      <c r="D2" s="188"/>
      <c r="E2" s="188"/>
      <c r="F2" s="188"/>
      <c r="G2" s="188"/>
      <c r="H2" s="188"/>
      <c r="I2" s="188"/>
      <c r="J2" s="188"/>
      <c r="K2" s="188"/>
      <c r="L2" s="188"/>
      <c r="M2" s="188"/>
    </row>
    <row r="3" ht="14.25">
      <c r="A3" t="s">
        <v>150</v>
      </c>
    </row>
    <row r="4" ht="15">
      <c r="A4" s="26" t="s">
        <v>144</v>
      </c>
    </row>
    <row r="5" spans="1:13" ht="14.25">
      <c r="A5" s="27" t="s">
        <v>145</v>
      </c>
      <c r="B5" s="27"/>
      <c r="C5" s="27"/>
      <c r="D5" s="27"/>
      <c r="E5" s="27"/>
      <c r="F5" s="27"/>
      <c r="G5" s="27"/>
      <c r="H5" s="27"/>
      <c r="I5" s="27"/>
      <c r="J5" s="27"/>
      <c r="K5" s="27"/>
      <c r="L5" s="27"/>
      <c r="M5" s="27"/>
    </row>
    <row r="6" spans="1:13" ht="14.25">
      <c r="A6" s="27"/>
      <c r="B6" s="27"/>
      <c r="C6" s="27"/>
      <c r="D6" s="28" t="s">
        <v>153</v>
      </c>
      <c r="E6" s="27" t="s">
        <v>163</v>
      </c>
      <c r="F6" s="27"/>
      <c r="G6" s="27"/>
      <c r="H6" s="27"/>
      <c r="I6" s="27"/>
      <c r="J6" s="27"/>
      <c r="K6" s="27"/>
      <c r="L6" s="27"/>
      <c r="M6" s="27"/>
    </row>
    <row r="7" spans="1:13" ht="14.25">
      <c r="A7" s="27"/>
      <c r="B7" s="27"/>
      <c r="C7" s="27"/>
      <c r="D7" s="28" t="s">
        <v>153</v>
      </c>
      <c r="E7" s="27" t="s">
        <v>164</v>
      </c>
      <c r="F7" s="27"/>
      <c r="G7" s="27"/>
      <c r="H7" s="27"/>
      <c r="I7" s="27"/>
      <c r="J7" s="27"/>
      <c r="K7" s="27"/>
      <c r="L7" s="27"/>
      <c r="M7" s="27"/>
    </row>
    <row r="8" spans="1:13" ht="14.25">
      <c r="A8" s="27"/>
      <c r="B8" s="27"/>
      <c r="C8" s="27"/>
      <c r="D8" s="28" t="s">
        <v>153</v>
      </c>
      <c r="E8" s="27" t="s">
        <v>165</v>
      </c>
      <c r="F8" s="27"/>
      <c r="G8" s="27"/>
      <c r="H8" s="27"/>
      <c r="I8" s="27"/>
      <c r="J8" s="27"/>
      <c r="K8" s="27"/>
      <c r="L8" s="27"/>
      <c r="M8" s="27"/>
    </row>
    <row r="9" spans="1:13" ht="14.25">
      <c r="A9" s="27" t="s">
        <v>152</v>
      </c>
      <c r="B9" s="27"/>
      <c r="C9" s="27"/>
      <c r="D9" s="27"/>
      <c r="E9" s="27"/>
      <c r="F9" s="27"/>
      <c r="G9" s="27"/>
      <c r="H9" s="27"/>
      <c r="I9" s="27"/>
      <c r="J9" s="27"/>
      <c r="K9" s="27"/>
      <c r="L9" s="27"/>
      <c r="M9" s="27"/>
    </row>
    <row r="10" spans="1:13" ht="14.25">
      <c r="A10" s="27"/>
      <c r="B10" s="27"/>
      <c r="C10" s="27"/>
      <c r="D10" s="27"/>
      <c r="E10" s="27"/>
      <c r="F10" s="27"/>
      <c r="G10" s="27"/>
      <c r="H10" s="27"/>
      <c r="I10" s="27"/>
      <c r="J10" s="27"/>
      <c r="K10" s="27"/>
      <c r="L10" s="27"/>
      <c r="M10" s="27"/>
    </row>
    <row r="11" spans="1:13" ht="14.25">
      <c r="A11" s="27" t="s">
        <v>166</v>
      </c>
      <c r="B11" s="27"/>
      <c r="C11" s="27"/>
      <c r="D11" s="27"/>
      <c r="E11" s="27"/>
      <c r="F11" s="27"/>
      <c r="G11" s="27"/>
      <c r="H11" s="27"/>
      <c r="I11" s="27"/>
      <c r="J11" s="27"/>
      <c r="K11" s="27"/>
      <c r="L11" s="27"/>
      <c r="M11" s="27"/>
    </row>
    <row r="12" ht="14.25">
      <c r="A12" s="27" t="s">
        <v>167</v>
      </c>
    </row>
    <row r="13" spans="1:12" ht="32.25" customHeight="1">
      <c r="A13" s="29" t="s">
        <v>151</v>
      </c>
      <c r="L13" s="32"/>
    </row>
    <row r="14" spans="1:13" ht="45" customHeight="1">
      <c r="A14" s="33">
        <v>1</v>
      </c>
      <c r="B14" s="186" t="s">
        <v>154</v>
      </c>
      <c r="C14" s="186"/>
      <c r="D14" s="186"/>
      <c r="E14" s="186"/>
      <c r="F14" s="186"/>
      <c r="G14" s="186"/>
      <c r="H14" s="186"/>
      <c r="I14" s="186"/>
      <c r="J14" s="186"/>
      <c r="K14" s="186"/>
      <c r="L14" s="186"/>
      <c r="M14" s="186"/>
    </row>
    <row r="15" spans="1:13" ht="42" customHeight="1">
      <c r="A15" s="33">
        <v>2</v>
      </c>
      <c r="B15" s="189" t="s">
        <v>169</v>
      </c>
      <c r="C15" s="190"/>
      <c r="D15" s="190"/>
      <c r="E15" s="190"/>
      <c r="F15" s="190"/>
      <c r="G15" s="190"/>
      <c r="H15" s="190"/>
      <c r="I15" s="190"/>
      <c r="J15" s="190"/>
      <c r="K15" s="190"/>
      <c r="L15" s="190"/>
      <c r="M15" s="191"/>
    </row>
    <row r="16" spans="1:13" ht="15.75" customHeight="1">
      <c r="A16" s="33">
        <v>3</v>
      </c>
      <c r="B16" s="192" t="s">
        <v>155</v>
      </c>
      <c r="C16" s="192"/>
      <c r="D16" s="192"/>
      <c r="E16" s="192"/>
      <c r="F16" s="192"/>
      <c r="G16" s="192"/>
      <c r="H16" s="192"/>
      <c r="I16" s="192"/>
      <c r="J16" s="192"/>
      <c r="K16" s="192"/>
      <c r="L16" s="192"/>
      <c r="M16" s="192"/>
    </row>
    <row r="17" spans="1:13" ht="30" customHeight="1">
      <c r="A17" s="33">
        <v>4</v>
      </c>
      <c r="B17" s="186" t="s">
        <v>156</v>
      </c>
      <c r="C17" s="186"/>
      <c r="D17" s="186"/>
      <c r="E17" s="186"/>
      <c r="F17" s="186"/>
      <c r="G17" s="186"/>
      <c r="H17" s="186"/>
      <c r="I17" s="186"/>
      <c r="J17" s="186"/>
      <c r="K17" s="186"/>
      <c r="L17" s="186"/>
      <c r="M17" s="186"/>
    </row>
    <row r="18" spans="1:13" ht="15.75" customHeight="1">
      <c r="A18" s="33">
        <v>5</v>
      </c>
      <c r="B18" s="186" t="s">
        <v>157</v>
      </c>
      <c r="C18" s="186"/>
      <c r="D18" s="186"/>
      <c r="E18" s="186"/>
      <c r="F18" s="186"/>
      <c r="G18" s="186"/>
      <c r="H18" s="186"/>
      <c r="I18" s="186"/>
      <c r="J18" s="186"/>
      <c r="K18" s="186"/>
      <c r="L18" s="186"/>
      <c r="M18" s="186"/>
    </row>
    <row r="19" spans="1:13" ht="30.75" customHeight="1">
      <c r="A19" s="33">
        <v>6</v>
      </c>
      <c r="B19" s="186" t="s">
        <v>158</v>
      </c>
      <c r="C19" s="186"/>
      <c r="D19" s="186"/>
      <c r="E19" s="186"/>
      <c r="F19" s="186"/>
      <c r="G19" s="186"/>
      <c r="H19" s="186"/>
      <c r="I19" s="186"/>
      <c r="J19" s="186"/>
      <c r="K19" s="186"/>
      <c r="L19" s="186"/>
      <c r="M19" s="186"/>
    </row>
    <row r="20" spans="1:13" ht="15.75" customHeight="1">
      <c r="A20" s="33">
        <v>7</v>
      </c>
      <c r="B20" s="186" t="s">
        <v>159</v>
      </c>
      <c r="C20" s="186"/>
      <c r="D20" s="186"/>
      <c r="E20" s="186"/>
      <c r="F20" s="186"/>
      <c r="G20" s="186"/>
      <c r="H20" s="186"/>
      <c r="I20" s="186"/>
      <c r="J20" s="186"/>
      <c r="K20" s="186"/>
      <c r="L20" s="186"/>
      <c r="M20" s="186"/>
    </row>
    <row r="21" spans="1:13" ht="15.75" customHeight="1">
      <c r="A21" s="33">
        <v>8</v>
      </c>
      <c r="B21" s="192" t="s">
        <v>160</v>
      </c>
      <c r="C21" s="192"/>
      <c r="D21" s="192"/>
      <c r="E21" s="192"/>
      <c r="F21" s="192"/>
      <c r="G21" s="192"/>
      <c r="H21" s="192"/>
      <c r="I21" s="192"/>
      <c r="J21" s="192"/>
      <c r="K21" s="192"/>
      <c r="L21" s="192"/>
      <c r="M21" s="192"/>
    </row>
    <row r="22" spans="1:13" ht="37.5" customHeight="1">
      <c r="A22" s="194" t="s">
        <v>161</v>
      </c>
      <c r="B22" s="194"/>
      <c r="C22" s="194"/>
      <c r="D22" s="194"/>
      <c r="E22" s="194"/>
      <c r="F22" s="194"/>
      <c r="G22" s="194"/>
      <c r="H22" s="194"/>
      <c r="I22" s="194"/>
      <c r="J22" s="194"/>
      <c r="K22" s="194"/>
      <c r="L22" s="194"/>
      <c r="M22" s="194"/>
    </row>
    <row r="23" spans="1:13" ht="23.25" customHeight="1">
      <c r="A23" s="195" t="s">
        <v>162</v>
      </c>
      <c r="B23" s="195"/>
      <c r="C23" s="195"/>
      <c r="D23" s="195"/>
      <c r="E23" s="195"/>
      <c r="F23" s="195"/>
      <c r="G23" s="195"/>
      <c r="H23" s="195"/>
      <c r="I23" s="195"/>
      <c r="J23" s="195"/>
      <c r="K23" s="195"/>
      <c r="L23" s="195"/>
      <c r="M23" s="195"/>
    </row>
    <row r="24" ht="10.5" customHeight="1"/>
    <row r="25" ht="12" customHeight="1">
      <c r="A25" s="31" t="s">
        <v>149</v>
      </c>
    </row>
    <row r="26" spans="2:7" s="25" customFormat="1" ht="18" customHeight="1">
      <c r="B26" s="193" t="s">
        <v>146</v>
      </c>
      <c r="C26" s="193"/>
      <c r="D26" s="193"/>
      <c r="E26" s="193"/>
      <c r="F26" s="193"/>
      <c r="G26" s="193"/>
    </row>
    <row r="27" spans="2:8" s="25" customFormat="1" ht="18" customHeight="1">
      <c r="B27" s="193" t="s">
        <v>147</v>
      </c>
      <c r="C27" s="193"/>
      <c r="D27" s="193"/>
      <c r="E27" s="193"/>
      <c r="F27" s="193"/>
      <c r="G27" s="193"/>
      <c r="H27" s="193"/>
    </row>
    <row r="28" spans="2:7" s="25" customFormat="1" ht="18" customHeight="1">
      <c r="B28" s="193" t="s">
        <v>148</v>
      </c>
      <c r="C28" s="193"/>
      <c r="D28" s="193"/>
      <c r="E28" s="193"/>
      <c r="F28" s="193"/>
      <c r="G28" s="193"/>
    </row>
  </sheetData>
  <sheetProtection sheet="1"/>
  <mergeCells count="15">
    <mergeCell ref="B26:G26"/>
    <mergeCell ref="B28:G28"/>
    <mergeCell ref="B27:H27"/>
    <mergeCell ref="B19:M19"/>
    <mergeCell ref="B20:M20"/>
    <mergeCell ref="B21:M21"/>
    <mergeCell ref="A22:M22"/>
    <mergeCell ref="A23:M23"/>
    <mergeCell ref="B18:M18"/>
    <mergeCell ref="A1:M1"/>
    <mergeCell ref="A2:M2"/>
    <mergeCell ref="B14:M14"/>
    <mergeCell ref="B15:M15"/>
    <mergeCell ref="B16:M16"/>
    <mergeCell ref="B17:M17"/>
  </mergeCells>
  <hyperlinks>
    <hyperlink ref="B26" location="Protokół!A1" display="Protokół"/>
    <hyperlink ref="B27" location="'Opinia uprawy'!A1" display="Opinia wojewody dot. szkód w uprawach i działach specjalnych"/>
    <hyperlink ref="B28" location="'Opinia środki trwałe'!A1" display="Opinia wojewody dot. szkód w środkach trwałych"/>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75"/>
  <sheetViews>
    <sheetView showGridLines="0" zoomScaleSheetLayoutView="90" zoomScalePageLayoutView="0" workbookViewId="0" topLeftCell="A1">
      <selection activeCell="A1" sqref="A1"/>
    </sheetView>
  </sheetViews>
  <sheetFormatPr defaultColWidth="8.796875" defaultRowHeight="14.25"/>
  <cols>
    <col min="1" max="1" width="3.5" style="44" customWidth="1"/>
    <col min="2" max="2" width="18.69921875" style="53" customWidth="1"/>
    <col min="3" max="3" width="9.09765625" style="49" customWidth="1"/>
    <col min="4" max="4" width="7.8984375" style="49" customWidth="1"/>
    <col min="5" max="5" width="8.09765625" style="49" customWidth="1"/>
    <col min="6" max="6" width="9.3984375" style="47" customWidth="1"/>
    <col min="7" max="7" width="10.69921875" style="47" customWidth="1"/>
    <col min="8" max="8" width="10.59765625" style="49" customWidth="1"/>
    <col min="9" max="9" width="8.8984375" style="47" customWidth="1"/>
    <col min="10" max="10" width="10.59765625" style="47" customWidth="1"/>
    <col min="11" max="11" width="10.19921875" style="47" customWidth="1"/>
    <col min="12" max="12" width="10" style="47" customWidth="1"/>
    <col min="13" max="13" width="10.09765625" style="99" customWidth="1"/>
    <col min="14" max="16384" width="9" style="53" customWidth="1"/>
  </cols>
  <sheetData>
    <row r="1" spans="1:13" s="40" customFormat="1" ht="21.75" customHeight="1">
      <c r="A1" s="39"/>
      <c r="C1" s="41"/>
      <c r="D1" s="41"/>
      <c r="E1" s="41"/>
      <c r="F1" s="42"/>
      <c r="G1" s="42"/>
      <c r="H1" s="41"/>
      <c r="I1" s="42"/>
      <c r="J1" s="42"/>
      <c r="K1" s="42"/>
      <c r="L1" s="42"/>
      <c r="M1" s="43" t="s">
        <v>55</v>
      </c>
    </row>
    <row r="2" spans="1:13" s="40" customFormat="1" ht="21.75" customHeight="1">
      <c r="A2" s="240" t="s">
        <v>5</v>
      </c>
      <c r="B2" s="240"/>
      <c r="C2" s="240"/>
      <c r="D2" s="240"/>
      <c r="E2" s="240"/>
      <c r="F2" s="240"/>
      <c r="G2" s="240"/>
      <c r="H2" s="240"/>
      <c r="I2" s="240"/>
      <c r="J2" s="240"/>
      <c r="K2" s="240"/>
      <c r="L2" s="240"/>
      <c r="M2" s="240"/>
    </row>
    <row r="3" spans="1:13" s="40" customFormat="1" ht="21.75" customHeight="1">
      <c r="A3" s="241" t="s">
        <v>6</v>
      </c>
      <c r="B3" s="241"/>
      <c r="C3" s="241"/>
      <c r="D3" s="241"/>
      <c r="E3" s="241"/>
      <c r="F3" s="241"/>
      <c r="G3" s="241"/>
      <c r="H3" s="241"/>
      <c r="I3" s="241"/>
      <c r="J3" s="241"/>
      <c r="K3" s="241"/>
      <c r="L3" s="241"/>
      <c r="M3" s="241"/>
    </row>
    <row r="4" spans="1:13" s="40" customFormat="1" ht="18" customHeight="1">
      <c r="A4" s="244" t="s">
        <v>203</v>
      </c>
      <c r="B4" s="244"/>
      <c r="C4" s="242"/>
      <c r="D4" s="242"/>
      <c r="E4" s="242"/>
      <c r="F4" s="242"/>
      <c r="G4" s="242"/>
      <c r="H4" s="242"/>
      <c r="I4" s="242"/>
      <c r="J4" s="242"/>
      <c r="K4" s="242"/>
      <c r="L4" s="242"/>
      <c r="M4" s="242"/>
    </row>
    <row r="5" spans="1:13" s="40" customFormat="1" ht="18" customHeight="1">
      <c r="A5" s="39"/>
      <c r="C5" s="243" t="s">
        <v>8</v>
      </c>
      <c r="D5" s="243"/>
      <c r="E5" s="243"/>
      <c r="F5" s="243"/>
      <c r="G5" s="243"/>
      <c r="H5" s="243"/>
      <c r="I5" s="243"/>
      <c r="J5" s="243"/>
      <c r="K5" s="243"/>
      <c r="L5" s="243"/>
      <c r="M5" s="243"/>
    </row>
    <row r="6" spans="1:13" s="45" customFormat="1" ht="18" customHeight="1">
      <c r="A6" s="44"/>
      <c r="B6" s="45" t="s">
        <v>7</v>
      </c>
      <c r="C6" s="45" t="s">
        <v>9</v>
      </c>
      <c r="D6" s="201"/>
      <c r="E6" s="201"/>
      <c r="F6" s="46"/>
      <c r="G6" s="46"/>
      <c r="H6" s="46"/>
      <c r="I6" s="47"/>
      <c r="J6" s="47"/>
      <c r="K6" s="47"/>
      <c r="L6" s="47"/>
      <c r="M6" s="48"/>
    </row>
    <row r="7" spans="1:13" s="45" customFormat="1" ht="18" customHeight="1">
      <c r="A7" s="44"/>
      <c r="C7" s="45" t="s">
        <v>10</v>
      </c>
      <c r="D7" s="49"/>
      <c r="E7" s="201"/>
      <c r="F7" s="201"/>
      <c r="G7" s="47" t="s">
        <v>11</v>
      </c>
      <c r="H7" s="201"/>
      <c r="I7" s="201"/>
      <c r="J7" s="47"/>
      <c r="K7" s="47"/>
      <c r="L7" s="47"/>
      <c r="M7" s="48"/>
    </row>
    <row r="8" spans="1:10" s="45" customFormat="1" ht="18" customHeight="1">
      <c r="A8" s="45" t="s">
        <v>12</v>
      </c>
      <c r="C8" s="206"/>
      <c r="D8" s="206"/>
      <c r="E8" s="206"/>
      <c r="F8" s="206"/>
      <c r="G8" s="206"/>
      <c r="H8" s="206"/>
      <c r="I8" s="206"/>
      <c r="J8" s="206"/>
    </row>
    <row r="9" spans="1:13" s="45" customFormat="1" ht="27" customHeight="1">
      <c r="A9" s="45" t="s">
        <v>27</v>
      </c>
      <c r="D9" s="237"/>
      <c r="E9" s="237"/>
      <c r="F9" s="237"/>
      <c r="G9" s="237"/>
      <c r="H9" s="237"/>
      <c r="I9" s="237"/>
      <c r="J9" s="237"/>
      <c r="K9" s="237"/>
      <c r="L9" s="237"/>
      <c r="M9" s="237"/>
    </row>
    <row r="10" spans="1:12" s="45" customFormat="1" ht="24" customHeight="1">
      <c r="A10" s="184" t="s">
        <v>13</v>
      </c>
      <c r="B10" s="184"/>
      <c r="C10" s="201"/>
      <c r="D10" s="201"/>
      <c r="F10" s="50" t="s">
        <v>14</v>
      </c>
      <c r="G10" s="238"/>
      <c r="H10" s="238"/>
      <c r="J10" s="50" t="s">
        <v>15</v>
      </c>
      <c r="K10" s="201"/>
      <c r="L10" s="201"/>
    </row>
    <row r="11" spans="1:13" s="45" customFormat="1" ht="18" customHeight="1">
      <c r="A11" s="44"/>
      <c r="C11" s="49"/>
      <c r="D11" s="49"/>
      <c r="E11" s="49"/>
      <c r="F11" s="47"/>
      <c r="G11" s="47"/>
      <c r="H11" s="49"/>
      <c r="I11" s="47"/>
      <c r="J11" s="47"/>
      <c r="K11" s="47"/>
      <c r="L11" s="47"/>
      <c r="M11" s="48"/>
    </row>
    <row r="12" spans="1:13" s="45" customFormat="1" ht="18" customHeight="1">
      <c r="A12" s="44"/>
      <c r="C12" s="49"/>
      <c r="D12" s="49"/>
      <c r="E12" s="49"/>
      <c r="F12" s="47"/>
      <c r="G12" s="47"/>
      <c r="H12" s="49"/>
      <c r="I12" s="47"/>
      <c r="J12" s="47"/>
      <c r="K12" s="47"/>
      <c r="L12" s="47"/>
      <c r="M12" s="48"/>
    </row>
    <row r="13" spans="1:13" s="45" customFormat="1" ht="18" customHeight="1">
      <c r="A13" s="239" t="s">
        <v>16</v>
      </c>
      <c r="B13" s="239"/>
      <c r="C13" s="201"/>
      <c r="D13" s="201"/>
      <c r="E13" s="201"/>
      <c r="F13" s="201"/>
      <c r="G13" s="201"/>
      <c r="H13" s="201"/>
      <c r="I13" s="201"/>
      <c r="J13" s="201"/>
      <c r="K13" s="201"/>
      <c r="L13" s="201"/>
      <c r="M13" s="201"/>
    </row>
    <row r="14" spans="1:13" s="45" customFormat="1" ht="18" customHeight="1">
      <c r="A14" s="44"/>
      <c r="C14" s="246" t="s">
        <v>17</v>
      </c>
      <c r="D14" s="246"/>
      <c r="E14" s="246"/>
      <c r="F14" s="246"/>
      <c r="G14" s="246"/>
      <c r="H14" s="246"/>
      <c r="I14" s="246"/>
      <c r="J14" s="246"/>
      <c r="K14" s="246"/>
      <c r="L14" s="246"/>
      <c r="M14" s="246"/>
    </row>
    <row r="15" spans="1:13" s="45" customFormat="1" ht="18" customHeight="1">
      <c r="A15" s="44"/>
      <c r="C15" s="52"/>
      <c r="D15" s="49"/>
      <c r="E15" s="49"/>
      <c r="F15" s="47"/>
      <c r="G15" s="47"/>
      <c r="H15" s="49"/>
      <c r="I15" s="47"/>
      <c r="J15" s="47"/>
      <c r="K15" s="47"/>
      <c r="L15" s="47"/>
      <c r="M15" s="48"/>
    </row>
    <row r="16" spans="1:13" s="45" customFormat="1" ht="18" customHeight="1">
      <c r="A16" s="51" t="s">
        <v>18</v>
      </c>
      <c r="C16" s="206"/>
      <c r="D16" s="206"/>
      <c r="E16" s="247" t="s">
        <v>19</v>
      </c>
      <c r="F16" s="247"/>
      <c r="G16" s="247"/>
      <c r="H16" s="206"/>
      <c r="I16" s="206"/>
      <c r="J16" s="206"/>
      <c r="K16" s="206"/>
      <c r="L16" s="47"/>
      <c r="M16" s="48"/>
    </row>
    <row r="17" spans="1:13" s="45" customFormat="1" ht="18" customHeight="1">
      <c r="A17" s="239" t="s">
        <v>210</v>
      </c>
      <c r="B17" s="239"/>
      <c r="C17" s="239"/>
      <c r="D17" s="239"/>
      <c r="E17" s="239"/>
      <c r="F17" s="239"/>
      <c r="G17" s="239"/>
      <c r="H17" s="239"/>
      <c r="I17" s="239"/>
      <c r="J17" s="239"/>
      <c r="K17" s="239"/>
      <c r="L17" s="239"/>
      <c r="M17" s="239"/>
    </row>
    <row r="18" spans="1:13" s="45" customFormat="1" ht="24" customHeight="1">
      <c r="A18" s="239" t="s">
        <v>56</v>
      </c>
      <c r="B18" s="239"/>
      <c r="C18" s="49"/>
      <c r="D18" s="49"/>
      <c r="E18" s="49"/>
      <c r="F18" s="47" t="s">
        <v>26</v>
      </c>
      <c r="G18" s="47"/>
      <c r="H18" s="49"/>
      <c r="I18" s="47"/>
      <c r="J18" s="47"/>
      <c r="K18" s="47"/>
      <c r="L18" s="47"/>
      <c r="M18" s="48"/>
    </row>
    <row r="19" spans="1:13" s="45" customFormat="1" ht="21" customHeight="1">
      <c r="A19" s="44" t="s">
        <v>20</v>
      </c>
      <c r="B19" s="206"/>
      <c r="C19" s="206"/>
      <c r="D19" s="206"/>
      <c r="E19" s="49"/>
      <c r="F19" s="206"/>
      <c r="G19" s="206"/>
      <c r="H19" s="206"/>
      <c r="I19" s="206"/>
      <c r="J19" s="206"/>
      <c r="K19" s="47"/>
      <c r="L19" s="47"/>
      <c r="M19" s="48"/>
    </row>
    <row r="20" spans="1:13" s="45" customFormat="1" ht="21" customHeight="1">
      <c r="A20" s="44" t="s">
        <v>21</v>
      </c>
      <c r="B20" s="203"/>
      <c r="C20" s="203"/>
      <c r="D20" s="203"/>
      <c r="E20" s="49"/>
      <c r="F20" s="203"/>
      <c r="G20" s="203"/>
      <c r="H20" s="203"/>
      <c r="I20" s="203"/>
      <c r="J20" s="203"/>
      <c r="K20" s="47"/>
      <c r="L20" s="47"/>
      <c r="M20" s="48"/>
    </row>
    <row r="21" spans="1:13" s="45" customFormat="1" ht="21" customHeight="1">
      <c r="A21" s="44" t="s">
        <v>22</v>
      </c>
      <c r="B21" s="203"/>
      <c r="C21" s="203"/>
      <c r="D21" s="203"/>
      <c r="E21" s="49"/>
      <c r="F21" s="203"/>
      <c r="G21" s="203"/>
      <c r="H21" s="203"/>
      <c r="I21" s="203"/>
      <c r="J21" s="203"/>
      <c r="K21" s="47"/>
      <c r="L21" s="47"/>
      <c r="M21" s="48"/>
    </row>
    <row r="22" spans="1:13" s="45" customFormat="1" ht="21" customHeight="1">
      <c r="A22" s="44" t="s">
        <v>23</v>
      </c>
      <c r="B22" s="203"/>
      <c r="C22" s="203"/>
      <c r="D22" s="203"/>
      <c r="E22" s="49"/>
      <c r="F22" s="203"/>
      <c r="G22" s="203"/>
      <c r="H22" s="203"/>
      <c r="I22" s="203"/>
      <c r="J22" s="203"/>
      <c r="K22" s="47"/>
      <c r="L22" s="47"/>
      <c r="M22" s="48"/>
    </row>
    <row r="23" spans="1:13" s="45" customFormat="1" ht="21" customHeight="1">
      <c r="A23" s="44" t="s">
        <v>24</v>
      </c>
      <c r="B23" s="203"/>
      <c r="C23" s="203"/>
      <c r="D23" s="203"/>
      <c r="E23" s="49"/>
      <c r="F23" s="203"/>
      <c r="G23" s="203"/>
      <c r="H23" s="203"/>
      <c r="I23" s="203"/>
      <c r="J23" s="203"/>
      <c r="K23" s="47"/>
      <c r="L23" s="47"/>
      <c r="M23" s="48"/>
    </row>
    <row r="24" spans="1:13" s="45" customFormat="1" ht="21" customHeight="1">
      <c r="A24" s="44" t="s">
        <v>25</v>
      </c>
      <c r="B24" s="203"/>
      <c r="C24" s="203"/>
      <c r="D24" s="203"/>
      <c r="E24" s="49"/>
      <c r="F24" s="203"/>
      <c r="G24" s="203"/>
      <c r="H24" s="203"/>
      <c r="I24" s="203"/>
      <c r="J24" s="203"/>
      <c r="K24" s="47"/>
      <c r="L24" s="47"/>
      <c r="M24" s="48"/>
    </row>
    <row r="25" spans="1:13" s="45" customFormat="1" ht="12">
      <c r="A25" s="44"/>
      <c r="C25" s="49"/>
      <c r="D25" s="49"/>
      <c r="E25" s="49"/>
      <c r="F25" s="47"/>
      <c r="G25" s="47"/>
      <c r="H25" s="49"/>
      <c r="I25" s="47"/>
      <c r="J25" s="47"/>
      <c r="K25" s="47"/>
      <c r="L25" s="47"/>
      <c r="M25" s="48"/>
    </row>
    <row r="26" spans="1:13" ht="12">
      <c r="A26" s="236" t="s">
        <v>176</v>
      </c>
      <c r="B26" s="236"/>
      <c r="C26" s="236"/>
      <c r="D26" s="236"/>
      <c r="E26" s="236"/>
      <c r="F26" s="236"/>
      <c r="G26" s="236"/>
      <c r="H26" s="236"/>
      <c r="I26" s="236"/>
      <c r="J26" s="236"/>
      <c r="K26" s="236"/>
      <c r="L26" s="236"/>
      <c r="M26" s="236"/>
    </row>
    <row r="27" spans="2:13" ht="21" customHeight="1">
      <c r="B27" s="44"/>
      <c r="C27" s="250">
        <f>IF(D9="","",D9)</f>
      </c>
      <c r="D27" s="250"/>
      <c r="E27" s="250"/>
      <c r="F27" s="250"/>
      <c r="G27" s="250"/>
      <c r="H27" s="250"/>
      <c r="I27" s="250"/>
      <c r="J27" s="250"/>
      <c r="K27" s="250"/>
      <c r="L27" s="44"/>
      <c r="M27" s="44"/>
    </row>
    <row r="28" spans="1:13" ht="17.25" customHeight="1">
      <c r="A28" s="54" t="s">
        <v>172</v>
      </c>
      <c r="B28" s="54"/>
      <c r="C28" s="54"/>
      <c r="D28" s="54"/>
      <c r="E28" s="54"/>
      <c r="F28" s="54"/>
      <c r="G28" s="54"/>
      <c r="H28" s="54"/>
      <c r="I28" s="54"/>
      <c r="J28" s="54"/>
      <c r="K28" s="54"/>
      <c r="L28" s="54"/>
      <c r="M28" s="54"/>
    </row>
    <row r="29" spans="1:13" s="55" customFormat="1" ht="184.5" customHeight="1">
      <c r="A29" s="138" t="s">
        <v>0</v>
      </c>
      <c r="B29" s="138" t="s">
        <v>211</v>
      </c>
      <c r="C29" s="139" t="s">
        <v>227</v>
      </c>
      <c r="D29" s="139" t="s">
        <v>1</v>
      </c>
      <c r="E29" s="139" t="s">
        <v>2</v>
      </c>
      <c r="F29" s="140" t="s">
        <v>78</v>
      </c>
      <c r="G29" s="140" t="s">
        <v>201</v>
      </c>
      <c r="H29" s="139" t="s">
        <v>198</v>
      </c>
      <c r="I29" s="140" t="s">
        <v>195</v>
      </c>
      <c r="J29" s="140" t="s">
        <v>207</v>
      </c>
      <c r="K29" s="140" t="s">
        <v>202</v>
      </c>
      <c r="L29" s="140" t="s">
        <v>196</v>
      </c>
      <c r="M29" s="140" t="s">
        <v>197</v>
      </c>
    </row>
    <row r="30" spans="1:13" s="56" customFormat="1" ht="12" thickBot="1">
      <c r="A30" s="141">
        <v>1</v>
      </c>
      <c r="B30" s="141">
        <v>2</v>
      </c>
      <c r="C30" s="141">
        <v>3</v>
      </c>
      <c r="D30" s="141">
        <v>4</v>
      </c>
      <c r="E30" s="141">
        <v>5</v>
      </c>
      <c r="F30" s="141">
        <v>6</v>
      </c>
      <c r="G30" s="141">
        <v>7</v>
      </c>
      <c r="H30" s="141">
        <v>8</v>
      </c>
      <c r="I30" s="141">
        <v>9</v>
      </c>
      <c r="J30" s="141">
        <v>10</v>
      </c>
      <c r="K30" s="141">
        <v>11</v>
      </c>
      <c r="L30" s="141">
        <v>12</v>
      </c>
      <c r="M30" s="141">
        <v>13</v>
      </c>
    </row>
    <row r="31" spans="1:13" ht="13.5" customHeight="1">
      <c r="A31" s="142">
        <v>1</v>
      </c>
      <c r="B31" s="160"/>
      <c r="C31" s="154"/>
      <c r="D31" s="143"/>
      <c r="E31" s="143"/>
      <c r="F31" s="144"/>
      <c r="G31" s="57">
        <f>ROUND((ROUND(C31,2)*ROUND(E31,1)*ROUND(F31,2)),2)</f>
        <v>0</v>
      </c>
      <c r="H31" s="145">
        <f>ROUND((ROUND(E31,2)*(100-ROUND(D31,1))/100),1)</f>
        <v>0</v>
      </c>
      <c r="I31" s="144"/>
      <c r="J31" s="57">
        <f>ROUND((ROUND(C31,2)*H31*I31),2)</f>
        <v>0</v>
      </c>
      <c r="K31" s="146">
        <f>G31-J31</f>
        <v>0</v>
      </c>
      <c r="L31" s="58"/>
      <c r="M31" s="58"/>
    </row>
    <row r="32" spans="1:13" ht="13.5" customHeight="1">
      <c r="A32" s="147">
        <v>2</v>
      </c>
      <c r="B32" s="161"/>
      <c r="C32" s="155"/>
      <c r="D32" s="145"/>
      <c r="E32" s="145"/>
      <c r="F32" s="148"/>
      <c r="G32" s="57">
        <f aca="true" t="shared" si="0" ref="G32:G50">ROUND((ROUND(C32,2)*ROUND(E32,1)*ROUND(F32,2)),2)</f>
        <v>0</v>
      </c>
      <c r="H32" s="145">
        <f aca="true" t="shared" si="1" ref="H32:H50">ROUND((ROUND(E32,2)*(100-ROUND(D32,1))/100),1)</f>
        <v>0</v>
      </c>
      <c r="I32" s="148"/>
      <c r="J32" s="57">
        <f aca="true" t="shared" si="2" ref="J32:J50">ROUND((ROUND(C32,2)*H32*I32),2)</f>
        <v>0</v>
      </c>
      <c r="K32" s="146">
        <f aca="true" t="shared" si="3" ref="K32:K50">G32-J32</f>
        <v>0</v>
      </c>
      <c r="L32" s="149"/>
      <c r="M32" s="149"/>
    </row>
    <row r="33" spans="1:13" ht="13.5" customHeight="1">
      <c r="A33" s="147">
        <v>3</v>
      </c>
      <c r="B33" s="161"/>
      <c r="C33" s="155"/>
      <c r="D33" s="145"/>
      <c r="E33" s="145"/>
      <c r="F33" s="148"/>
      <c r="G33" s="57">
        <f t="shared" si="0"/>
        <v>0</v>
      </c>
      <c r="H33" s="145">
        <f t="shared" si="1"/>
        <v>0</v>
      </c>
      <c r="I33" s="148"/>
      <c r="J33" s="57">
        <f t="shared" si="2"/>
        <v>0</v>
      </c>
      <c r="K33" s="146">
        <f t="shared" si="3"/>
        <v>0</v>
      </c>
      <c r="L33" s="149"/>
      <c r="M33" s="149"/>
    </row>
    <row r="34" spans="1:13" ht="13.5" customHeight="1">
      <c r="A34" s="147">
        <v>4</v>
      </c>
      <c r="B34" s="161"/>
      <c r="C34" s="155"/>
      <c r="D34" s="145"/>
      <c r="E34" s="145"/>
      <c r="F34" s="148"/>
      <c r="G34" s="57">
        <f t="shared" si="0"/>
        <v>0</v>
      </c>
      <c r="H34" s="145">
        <f t="shared" si="1"/>
        <v>0</v>
      </c>
      <c r="I34" s="148"/>
      <c r="J34" s="57">
        <f t="shared" si="2"/>
        <v>0</v>
      </c>
      <c r="K34" s="146">
        <f t="shared" si="3"/>
        <v>0</v>
      </c>
      <c r="L34" s="149"/>
      <c r="M34" s="149"/>
    </row>
    <row r="35" spans="1:13" ht="13.5" customHeight="1">
      <c r="A35" s="147">
        <v>5</v>
      </c>
      <c r="B35" s="161"/>
      <c r="C35" s="155"/>
      <c r="D35" s="145"/>
      <c r="E35" s="145"/>
      <c r="F35" s="148"/>
      <c r="G35" s="57">
        <f t="shared" si="0"/>
        <v>0</v>
      </c>
      <c r="H35" s="145">
        <f t="shared" si="1"/>
        <v>0</v>
      </c>
      <c r="I35" s="148"/>
      <c r="J35" s="57">
        <f t="shared" si="2"/>
        <v>0</v>
      </c>
      <c r="K35" s="146">
        <f t="shared" si="3"/>
        <v>0</v>
      </c>
      <c r="L35" s="149"/>
      <c r="M35" s="149"/>
    </row>
    <row r="36" spans="1:13" ht="13.5" customHeight="1">
      <c r="A36" s="147">
        <v>6</v>
      </c>
      <c r="B36" s="161"/>
      <c r="C36" s="155"/>
      <c r="D36" s="145"/>
      <c r="E36" s="145"/>
      <c r="F36" s="148"/>
      <c r="G36" s="57">
        <f t="shared" si="0"/>
        <v>0</v>
      </c>
      <c r="H36" s="145">
        <f t="shared" si="1"/>
        <v>0</v>
      </c>
      <c r="I36" s="148"/>
      <c r="J36" s="57">
        <f t="shared" si="2"/>
        <v>0</v>
      </c>
      <c r="K36" s="146">
        <f t="shared" si="3"/>
        <v>0</v>
      </c>
      <c r="L36" s="149"/>
      <c r="M36" s="149"/>
    </row>
    <row r="37" spans="1:13" ht="13.5" customHeight="1">
      <c r="A37" s="147">
        <v>7</v>
      </c>
      <c r="B37" s="161"/>
      <c r="C37" s="155"/>
      <c r="D37" s="145"/>
      <c r="E37" s="145"/>
      <c r="F37" s="148"/>
      <c r="G37" s="57">
        <f t="shared" si="0"/>
        <v>0</v>
      </c>
      <c r="H37" s="145">
        <f t="shared" si="1"/>
        <v>0</v>
      </c>
      <c r="I37" s="148"/>
      <c r="J37" s="57">
        <f t="shared" si="2"/>
        <v>0</v>
      </c>
      <c r="K37" s="146">
        <f t="shared" si="3"/>
        <v>0</v>
      </c>
      <c r="L37" s="149"/>
      <c r="M37" s="149"/>
    </row>
    <row r="38" spans="1:13" ht="13.5" customHeight="1">
      <c r="A38" s="147">
        <v>8</v>
      </c>
      <c r="B38" s="161"/>
      <c r="C38" s="155"/>
      <c r="D38" s="145"/>
      <c r="E38" s="145"/>
      <c r="F38" s="148"/>
      <c r="G38" s="57">
        <f t="shared" si="0"/>
        <v>0</v>
      </c>
      <c r="H38" s="145">
        <f t="shared" si="1"/>
        <v>0</v>
      </c>
      <c r="I38" s="148"/>
      <c r="J38" s="57">
        <f t="shared" si="2"/>
        <v>0</v>
      </c>
      <c r="K38" s="146">
        <f t="shared" si="3"/>
        <v>0</v>
      </c>
      <c r="L38" s="149"/>
      <c r="M38" s="149"/>
    </row>
    <row r="39" spans="1:13" ht="13.5" customHeight="1">
      <c r="A39" s="147">
        <v>9</v>
      </c>
      <c r="B39" s="161"/>
      <c r="C39" s="155"/>
      <c r="D39" s="145"/>
      <c r="E39" s="145"/>
      <c r="F39" s="148"/>
      <c r="G39" s="57">
        <f t="shared" si="0"/>
        <v>0</v>
      </c>
      <c r="H39" s="145">
        <f t="shared" si="1"/>
        <v>0</v>
      </c>
      <c r="I39" s="148"/>
      <c r="J39" s="57">
        <f t="shared" si="2"/>
        <v>0</v>
      </c>
      <c r="K39" s="146">
        <f t="shared" si="3"/>
        <v>0</v>
      </c>
      <c r="L39" s="149"/>
      <c r="M39" s="149"/>
    </row>
    <row r="40" spans="1:13" ht="13.5" customHeight="1">
      <c r="A40" s="147">
        <v>10</v>
      </c>
      <c r="B40" s="161"/>
      <c r="C40" s="155"/>
      <c r="D40" s="145"/>
      <c r="E40" s="145"/>
      <c r="F40" s="148"/>
      <c r="G40" s="57">
        <f t="shared" si="0"/>
        <v>0</v>
      </c>
      <c r="H40" s="145">
        <f t="shared" si="1"/>
        <v>0</v>
      </c>
      <c r="I40" s="148"/>
      <c r="J40" s="57">
        <f t="shared" si="2"/>
        <v>0</v>
      </c>
      <c r="K40" s="146">
        <f t="shared" si="3"/>
        <v>0</v>
      </c>
      <c r="L40" s="149"/>
      <c r="M40" s="149"/>
    </row>
    <row r="41" spans="1:13" ht="13.5" customHeight="1">
      <c r="A41" s="147">
        <v>11</v>
      </c>
      <c r="B41" s="161"/>
      <c r="C41" s="155"/>
      <c r="D41" s="145"/>
      <c r="E41" s="145"/>
      <c r="F41" s="148"/>
      <c r="G41" s="57">
        <f t="shared" si="0"/>
        <v>0</v>
      </c>
      <c r="H41" s="145">
        <f t="shared" si="1"/>
        <v>0</v>
      </c>
      <c r="I41" s="148"/>
      <c r="J41" s="57">
        <f t="shared" si="2"/>
        <v>0</v>
      </c>
      <c r="K41" s="146">
        <f t="shared" si="3"/>
        <v>0</v>
      </c>
      <c r="L41" s="149"/>
      <c r="M41" s="149"/>
    </row>
    <row r="42" spans="1:13" ht="13.5" customHeight="1">
      <c r="A42" s="147">
        <v>12</v>
      </c>
      <c r="B42" s="161"/>
      <c r="C42" s="155"/>
      <c r="D42" s="145"/>
      <c r="E42" s="145"/>
      <c r="F42" s="148"/>
      <c r="G42" s="57">
        <f t="shared" si="0"/>
        <v>0</v>
      </c>
      <c r="H42" s="145">
        <f t="shared" si="1"/>
        <v>0</v>
      </c>
      <c r="I42" s="148"/>
      <c r="J42" s="57">
        <f t="shared" si="2"/>
        <v>0</v>
      </c>
      <c r="K42" s="146">
        <f t="shared" si="3"/>
        <v>0</v>
      </c>
      <c r="L42" s="149"/>
      <c r="M42" s="149"/>
    </row>
    <row r="43" spans="1:13" ht="13.5" customHeight="1">
      <c r="A43" s="147">
        <v>13</v>
      </c>
      <c r="B43" s="161"/>
      <c r="C43" s="155"/>
      <c r="D43" s="145"/>
      <c r="E43" s="145"/>
      <c r="F43" s="148"/>
      <c r="G43" s="57">
        <f t="shared" si="0"/>
        <v>0</v>
      </c>
      <c r="H43" s="145">
        <f t="shared" si="1"/>
        <v>0</v>
      </c>
      <c r="I43" s="148"/>
      <c r="J43" s="57">
        <f t="shared" si="2"/>
        <v>0</v>
      </c>
      <c r="K43" s="146">
        <f t="shared" si="3"/>
        <v>0</v>
      </c>
      <c r="L43" s="149"/>
      <c r="M43" s="149"/>
    </row>
    <row r="44" spans="1:13" ht="13.5" customHeight="1">
      <c r="A44" s="147">
        <v>14</v>
      </c>
      <c r="B44" s="161"/>
      <c r="C44" s="155"/>
      <c r="D44" s="145"/>
      <c r="E44" s="145"/>
      <c r="F44" s="148"/>
      <c r="G44" s="57">
        <f t="shared" si="0"/>
        <v>0</v>
      </c>
      <c r="H44" s="145">
        <f t="shared" si="1"/>
        <v>0</v>
      </c>
      <c r="I44" s="148"/>
      <c r="J44" s="57">
        <f t="shared" si="2"/>
        <v>0</v>
      </c>
      <c r="K44" s="146">
        <f t="shared" si="3"/>
        <v>0</v>
      </c>
      <c r="L44" s="149"/>
      <c r="M44" s="149"/>
    </row>
    <row r="45" spans="1:13" ht="13.5" customHeight="1">
      <c r="A45" s="147">
        <v>15</v>
      </c>
      <c r="B45" s="161"/>
      <c r="C45" s="155"/>
      <c r="D45" s="145"/>
      <c r="E45" s="145"/>
      <c r="F45" s="148"/>
      <c r="G45" s="57">
        <f t="shared" si="0"/>
        <v>0</v>
      </c>
      <c r="H45" s="145">
        <f t="shared" si="1"/>
        <v>0</v>
      </c>
      <c r="I45" s="148"/>
      <c r="J45" s="57">
        <f t="shared" si="2"/>
        <v>0</v>
      </c>
      <c r="K45" s="146">
        <f t="shared" si="3"/>
        <v>0</v>
      </c>
      <c r="L45" s="149"/>
      <c r="M45" s="149"/>
    </row>
    <row r="46" spans="1:13" ht="13.5" customHeight="1">
      <c r="A46" s="147">
        <v>16</v>
      </c>
      <c r="B46" s="161"/>
      <c r="C46" s="155"/>
      <c r="D46" s="145"/>
      <c r="E46" s="145"/>
      <c r="F46" s="148"/>
      <c r="G46" s="57">
        <f t="shared" si="0"/>
        <v>0</v>
      </c>
      <c r="H46" s="145">
        <f t="shared" si="1"/>
        <v>0</v>
      </c>
      <c r="I46" s="148"/>
      <c r="J46" s="57">
        <f t="shared" si="2"/>
        <v>0</v>
      </c>
      <c r="K46" s="146">
        <f t="shared" si="3"/>
        <v>0</v>
      </c>
      <c r="L46" s="149"/>
      <c r="M46" s="149"/>
    </row>
    <row r="47" spans="1:13" ht="13.5" customHeight="1">
      <c r="A47" s="147">
        <v>17</v>
      </c>
      <c r="B47" s="161"/>
      <c r="C47" s="155"/>
      <c r="D47" s="145"/>
      <c r="E47" s="145"/>
      <c r="F47" s="148"/>
      <c r="G47" s="57">
        <f t="shared" si="0"/>
        <v>0</v>
      </c>
      <c r="H47" s="145">
        <f t="shared" si="1"/>
        <v>0</v>
      </c>
      <c r="I47" s="148"/>
      <c r="J47" s="57">
        <f t="shared" si="2"/>
        <v>0</v>
      </c>
      <c r="K47" s="146">
        <f t="shared" si="3"/>
        <v>0</v>
      </c>
      <c r="L47" s="149"/>
      <c r="M47" s="149"/>
    </row>
    <row r="48" spans="1:13" ht="13.5" customHeight="1">
      <c r="A48" s="147">
        <v>18</v>
      </c>
      <c r="B48" s="161"/>
      <c r="C48" s="155"/>
      <c r="D48" s="145"/>
      <c r="E48" s="145"/>
      <c r="F48" s="148"/>
      <c r="G48" s="57">
        <f t="shared" si="0"/>
        <v>0</v>
      </c>
      <c r="H48" s="145">
        <f t="shared" si="1"/>
        <v>0</v>
      </c>
      <c r="I48" s="148"/>
      <c r="J48" s="57">
        <f t="shared" si="2"/>
        <v>0</v>
      </c>
      <c r="K48" s="146">
        <f t="shared" si="3"/>
        <v>0</v>
      </c>
      <c r="L48" s="149"/>
      <c r="M48" s="149"/>
    </row>
    <row r="49" spans="1:13" ht="13.5" customHeight="1">
      <c r="A49" s="147">
        <v>19</v>
      </c>
      <c r="B49" s="161"/>
      <c r="C49" s="155"/>
      <c r="D49" s="145"/>
      <c r="E49" s="145"/>
      <c r="F49" s="148"/>
      <c r="G49" s="57">
        <f t="shared" si="0"/>
        <v>0</v>
      </c>
      <c r="H49" s="145">
        <f t="shared" si="1"/>
        <v>0</v>
      </c>
      <c r="I49" s="148"/>
      <c r="J49" s="57">
        <f t="shared" si="2"/>
        <v>0</v>
      </c>
      <c r="K49" s="146">
        <f t="shared" si="3"/>
        <v>0</v>
      </c>
      <c r="L49" s="149"/>
      <c r="M49" s="149"/>
    </row>
    <row r="50" spans="1:13" ht="13.5" customHeight="1">
      <c r="A50" s="147">
        <v>20</v>
      </c>
      <c r="B50" s="161"/>
      <c r="C50" s="155"/>
      <c r="D50" s="145"/>
      <c r="E50" s="145"/>
      <c r="F50" s="148"/>
      <c r="G50" s="57">
        <f t="shared" si="0"/>
        <v>0</v>
      </c>
      <c r="H50" s="145">
        <f t="shared" si="1"/>
        <v>0</v>
      </c>
      <c r="I50" s="148"/>
      <c r="J50" s="57">
        <f t="shared" si="2"/>
        <v>0</v>
      </c>
      <c r="K50" s="146">
        <f t="shared" si="3"/>
        <v>0</v>
      </c>
      <c r="L50" s="149"/>
      <c r="M50" s="149"/>
    </row>
    <row r="51" spans="1:13" s="59" customFormat="1" ht="13.5" customHeight="1">
      <c r="A51" s="198" t="s">
        <v>3</v>
      </c>
      <c r="B51" s="199"/>
      <c r="C51" s="156">
        <f>SUM(C31:C50)</f>
        <v>0</v>
      </c>
      <c r="D51" s="150" t="s">
        <v>4</v>
      </c>
      <c r="E51" s="150" t="s">
        <v>4</v>
      </c>
      <c r="F51" s="151" t="s">
        <v>4</v>
      </c>
      <c r="G51" s="152">
        <f>SUM(G31:G50)</f>
        <v>0</v>
      </c>
      <c r="H51" s="150" t="s">
        <v>4</v>
      </c>
      <c r="I51" s="151" t="s">
        <v>4</v>
      </c>
      <c r="J51" s="152">
        <f>SUM(J31:J50)</f>
        <v>0</v>
      </c>
      <c r="K51" s="153">
        <f>SUM(K31:K50)</f>
        <v>0</v>
      </c>
      <c r="L51" s="152">
        <f>SUM(L31:L50)</f>
        <v>0</v>
      </c>
      <c r="M51" s="152">
        <f>SUM(M31:M50)</f>
        <v>0</v>
      </c>
    </row>
    <row r="52" spans="1:13" s="67" customFormat="1" ht="32.25" customHeight="1" thickBot="1">
      <c r="A52" s="60" t="s">
        <v>177</v>
      </c>
      <c r="B52" s="61"/>
      <c r="C52" s="62"/>
      <c r="D52" s="63"/>
      <c r="E52" s="63"/>
      <c r="F52" s="64"/>
      <c r="G52" s="65"/>
      <c r="H52" s="63"/>
      <c r="I52" s="64"/>
      <c r="J52" s="65"/>
      <c r="K52" s="65"/>
      <c r="L52" s="65"/>
      <c r="M52" s="66"/>
    </row>
    <row r="53" spans="1:13" s="59" customFormat="1" ht="232.5" customHeight="1">
      <c r="A53" s="34" t="s">
        <v>0</v>
      </c>
      <c r="B53" s="35" t="s">
        <v>173</v>
      </c>
      <c r="C53" s="35" t="s">
        <v>209</v>
      </c>
      <c r="D53" s="35" t="s">
        <v>193</v>
      </c>
      <c r="E53" s="37" t="s">
        <v>213</v>
      </c>
      <c r="F53" s="37" t="s">
        <v>178</v>
      </c>
      <c r="G53" s="37" t="s">
        <v>179</v>
      </c>
      <c r="H53" s="37" t="s">
        <v>204</v>
      </c>
      <c r="I53" s="36" t="s">
        <v>212</v>
      </c>
      <c r="J53" s="36" t="s">
        <v>205</v>
      </c>
      <c r="K53" s="37" t="s">
        <v>206</v>
      </c>
      <c r="L53" s="37" t="s">
        <v>207</v>
      </c>
      <c r="M53" s="38" t="s">
        <v>180</v>
      </c>
    </row>
    <row r="54" spans="1:13" s="59" customFormat="1" ht="12" thickBot="1">
      <c r="A54" s="68">
        <v>1</v>
      </c>
      <c r="B54" s="69">
        <v>2</v>
      </c>
      <c r="C54" s="69">
        <v>3</v>
      </c>
      <c r="D54" s="69">
        <v>4</v>
      </c>
      <c r="E54" s="70">
        <v>5</v>
      </c>
      <c r="F54" s="69">
        <v>6</v>
      </c>
      <c r="G54" s="69">
        <v>7</v>
      </c>
      <c r="H54" s="69">
        <v>8</v>
      </c>
      <c r="I54" s="70">
        <v>9</v>
      </c>
      <c r="J54" s="69">
        <v>10</v>
      </c>
      <c r="K54" s="69">
        <v>11</v>
      </c>
      <c r="L54" s="69">
        <v>12</v>
      </c>
      <c r="M54" s="71">
        <v>13</v>
      </c>
    </row>
    <row r="55" spans="1:13" s="59" customFormat="1" ht="15.75" customHeight="1">
      <c r="A55" s="72">
        <v>1</v>
      </c>
      <c r="B55" s="162"/>
      <c r="C55" s="73"/>
      <c r="D55" s="73"/>
      <c r="E55" s="74"/>
      <c r="F55" s="75">
        <f>C55*E55</f>
        <v>0</v>
      </c>
      <c r="G55" s="76"/>
      <c r="H55" s="77">
        <f>F55*G55</f>
        <v>0</v>
      </c>
      <c r="I55" s="78">
        <f>E55</f>
        <v>0</v>
      </c>
      <c r="J55" s="75">
        <f>(C55-D55)*I55</f>
        <v>0</v>
      </c>
      <c r="K55" s="76"/>
      <c r="L55" s="77">
        <f>J55*K55</f>
        <v>0</v>
      </c>
      <c r="M55" s="77">
        <f>H55-L55</f>
        <v>0</v>
      </c>
    </row>
    <row r="56" spans="1:13" s="59" customFormat="1" ht="15.75" customHeight="1">
      <c r="A56" s="79">
        <v>2</v>
      </c>
      <c r="B56" s="163"/>
      <c r="C56" s="80"/>
      <c r="D56" s="80"/>
      <c r="E56" s="81"/>
      <c r="F56" s="75">
        <f aca="true" t="shared" si="4" ref="F56:F64">C56*E56</f>
        <v>0</v>
      </c>
      <c r="G56" s="82"/>
      <c r="H56" s="77">
        <f aca="true" t="shared" si="5" ref="H56:H64">F56*G56</f>
        <v>0</v>
      </c>
      <c r="I56" s="78">
        <f aca="true" t="shared" si="6" ref="I56:I64">E56</f>
        <v>0</v>
      </c>
      <c r="J56" s="75">
        <f aca="true" t="shared" si="7" ref="J56:J64">(C56-D56)*I56</f>
        <v>0</v>
      </c>
      <c r="K56" s="76"/>
      <c r="L56" s="77">
        <f aca="true" t="shared" si="8" ref="L56:L64">J56*K56</f>
        <v>0</v>
      </c>
      <c r="M56" s="77">
        <f aca="true" t="shared" si="9" ref="M56:M64">H56-L56</f>
        <v>0</v>
      </c>
    </row>
    <row r="57" spans="1:13" s="59" customFormat="1" ht="15.75" customHeight="1">
      <c r="A57" s="79">
        <v>3</v>
      </c>
      <c r="B57" s="163"/>
      <c r="C57" s="80"/>
      <c r="D57" s="80"/>
      <c r="E57" s="81"/>
      <c r="F57" s="75">
        <f t="shared" si="4"/>
        <v>0</v>
      </c>
      <c r="G57" s="82"/>
      <c r="H57" s="77">
        <f t="shared" si="5"/>
        <v>0</v>
      </c>
      <c r="I57" s="78">
        <f t="shared" si="6"/>
        <v>0</v>
      </c>
      <c r="J57" s="75">
        <f t="shared" si="7"/>
        <v>0</v>
      </c>
      <c r="K57" s="76"/>
      <c r="L57" s="77">
        <f t="shared" si="8"/>
        <v>0</v>
      </c>
      <c r="M57" s="77">
        <f t="shared" si="9"/>
        <v>0</v>
      </c>
    </row>
    <row r="58" spans="1:13" s="59" customFormat="1" ht="15.75" customHeight="1">
      <c r="A58" s="79">
        <v>4</v>
      </c>
      <c r="B58" s="163"/>
      <c r="C58" s="80"/>
      <c r="D58" s="80"/>
      <c r="E58" s="81"/>
      <c r="F58" s="75">
        <f t="shared" si="4"/>
        <v>0</v>
      </c>
      <c r="G58" s="82"/>
      <c r="H58" s="77">
        <f t="shared" si="5"/>
        <v>0</v>
      </c>
      <c r="I58" s="78">
        <f t="shared" si="6"/>
        <v>0</v>
      </c>
      <c r="J58" s="75">
        <f t="shared" si="7"/>
        <v>0</v>
      </c>
      <c r="K58" s="76"/>
      <c r="L58" s="77">
        <f t="shared" si="8"/>
        <v>0</v>
      </c>
      <c r="M58" s="77">
        <f t="shared" si="9"/>
        <v>0</v>
      </c>
    </row>
    <row r="59" spans="1:13" s="59" customFormat="1" ht="15.75" customHeight="1">
      <c r="A59" s="79">
        <v>5</v>
      </c>
      <c r="B59" s="163"/>
      <c r="C59" s="80"/>
      <c r="D59" s="80"/>
      <c r="E59" s="81"/>
      <c r="F59" s="75">
        <f t="shared" si="4"/>
        <v>0</v>
      </c>
      <c r="G59" s="82"/>
      <c r="H59" s="77">
        <f t="shared" si="5"/>
        <v>0</v>
      </c>
      <c r="I59" s="78">
        <f t="shared" si="6"/>
        <v>0</v>
      </c>
      <c r="J59" s="75">
        <f t="shared" si="7"/>
        <v>0</v>
      </c>
      <c r="K59" s="76"/>
      <c r="L59" s="77">
        <f t="shared" si="8"/>
        <v>0</v>
      </c>
      <c r="M59" s="77">
        <f t="shared" si="9"/>
        <v>0</v>
      </c>
    </row>
    <row r="60" spans="1:13" s="59" customFormat="1" ht="15.75" customHeight="1">
      <c r="A60" s="79">
        <v>6</v>
      </c>
      <c r="B60" s="163"/>
      <c r="C60" s="80"/>
      <c r="D60" s="80"/>
      <c r="E60" s="81"/>
      <c r="F60" s="75">
        <f t="shared" si="4"/>
        <v>0</v>
      </c>
      <c r="G60" s="82"/>
      <c r="H60" s="77">
        <f t="shared" si="5"/>
        <v>0</v>
      </c>
      <c r="I60" s="78">
        <f t="shared" si="6"/>
        <v>0</v>
      </c>
      <c r="J60" s="75">
        <f t="shared" si="7"/>
        <v>0</v>
      </c>
      <c r="K60" s="76"/>
      <c r="L60" s="77">
        <f t="shared" si="8"/>
        <v>0</v>
      </c>
      <c r="M60" s="77">
        <f t="shared" si="9"/>
        <v>0</v>
      </c>
    </row>
    <row r="61" spans="1:13" s="59" customFormat="1" ht="15.75" customHeight="1">
      <c r="A61" s="79">
        <v>7</v>
      </c>
      <c r="B61" s="163"/>
      <c r="C61" s="80"/>
      <c r="D61" s="80"/>
      <c r="E61" s="81"/>
      <c r="F61" s="75">
        <f t="shared" si="4"/>
        <v>0</v>
      </c>
      <c r="G61" s="82"/>
      <c r="H61" s="77">
        <f t="shared" si="5"/>
        <v>0</v>
      </c>
      <c r="I61" s="78">
        <f t="shared" si="6"/>
        <v>0</v>
      </c>
      <c r="J61" s="75">
        <f t="shared" si="7"/>
        <v>0</v>
      </c>
      <c r="K61" s="76"/>
      <c r="L61" s="77">
        <f t="shared" si="8"/>
        <v>0</v>
      </c>
      <c r="M61" s="77">
        <f t="shared" si="9"/>
        <v>0</v>
      </c>
    </row>
    <row r="62" spans="1:13" s="59" customFormat="1" ht="15.75" customHeight="1">
      <c r="A62" s="79">
        <v>8</v>
      </c>
      <c r="B62" s="163"/>
      <c r="C62" s="80"/>
      <c r="D62" s="80"/>
      <c r="E62" s="81"/>
      <c r="F62" s="75">
        <f t="shared" si="4"/>
        <v>0</v>
      </c>
      <c r="G62" s="82"/>
      <c r="H62" s="77">
        <f t="shared" si="5"/>
        <v>0</v>
      </c>
      <c r="I62" s="78">
        <f t="shared" si="6"/>
        <v>0</v>
      </c>
      <c r="J62" s="75">
        <f t="shared" si="7"/>
        <v>0</v>
      </c>
      <c r="K62" s="76"/>
      <c r="L62" s="77">
        <f t="shared" si="8"/>
        <v>0</v>
      </c>
      <c r="M62" s="77">
        <f t="shared" si="9"/>
        <v>0</v>
      </c>
    </row>
    <row r="63" spans="1:13" s="59" customFormat="1" ht="15.75" customHeight="1">
      <c r="A63" s="79">
        <v>9</v>
      </c>
      <c r="B63" s="163"/>
      <c r="C63" s="80"/>
      <c r="D63" s="80"/>
      <c r="E63" s="81"/>
      <c r="F63" s="75">
        <f t="shared" si="4"/>
        <v>0</v>
      </c>
      <c r="G63" s="82"/>
      <c r="H63" s="77">
        <f t="shared" si="5"/>
        <v>0</v>
      </c>
      <c r="I63" s="78">
        <f t="shared" si="6"/>
        <v>0</v>
      </c>
      <c r="J63" s="75">
        <f t="shared" si="7"/>
        <v>0</v>
      </c>
      <c r="K63" s="76"/>
      <c r="L63" s="77">
        <f t="shared" si="8"/>
        <v>0</v>
      </c>
      <c r="M63" s="77">
        <f t="shared" si="9"/>
        <v>0</v>
      </c>
    </row>
    <row r="64" spans="1:13" s="59" customFormat="1" ht="15.75" customHeight="1">
      <c r="A64" s="79">
        <v>10</v>
      </c>
      <c r="B64" s="163"/>
      <c r="C64" s="80"/>
      <c r="D64" s="80"/>
      <c r="E64" s="81"/>
      <c r="F64" s="75">
        <f t="shared" si="4"/>
        <v>0</v>
      </c>
      <c r="G64" s="82"/>
      <c r="H64" s="77">
        <f t="shared" si="5"/>
        <v>0</v>
      </c>
      <c r="I64" s="78">
        <f t="shared" si="6"/>
        <v>0</v>
      </c>
      <c r="J64" s="75">
        <f t="shared" si="7"/>
        <v>0</v>
      </c>
      <c r="K64" s="76"/>
      <c r="L64" s="77">
        <f t="shared" si="8"/>
        <v>0</v>
      </c>
      <c r="M64" s="77">
        <f t="shared" si="9"/>
        <v>0</v>
      </c>
    </row>
    <row r="65" spans="1:13" s="59" customFormat="1" ht="15.75" customHeight="1">
      <c r="A65" s="227" t="s">
        <v>3</v>
      </c>
      <c r="B65" s="228"/>
      <c r="C65" s="79" t="s">
        <v>4</v>
      </c>
      <c r="D65" s="79" t="s">
        <v>4</v>
      </c>
      <c r="E65" s="79" t="s">
        <v>4</v>
      </c>
      <c r="F65" s="83" t="s">
        <v>4</v>
      </c>
      <c r="G65" s="84" t="s">
        <v>4</v>
      </c>
      <c r="H65" s="85">
        <f>SUM(H55:H64)</f>
        <v>0</v>
      </c>
      <c r="I65" s="79" t="s">
        <v>4</v>
      </c>
      <c r="J65" s="86" t="s">
        <v>4</v>
      </c>
      <c r="K65" s="84" t="s">
        <v>4</v>
      </c>
      <c r="L65" s="85">
        <f>SUM(L55:L64)</f>
        <v>0</v>
      </c>
      <c r="M65" s="85">
        <f>SUM(M55:M64)</f>
        <v>0</v>
      </c>
    </row>
    <row r="66" spans="1:13" s="59" customFormat="1" ht="7.5" customHeight="1">
      <c r="A66" s="61"/>
      <c r="B66" s="61"/>
      <c r="C66" s="61"/>
      <c r="D66" s="61"/>
      <c r="E66" s="61"/>
      <c r="F66" s="63"/>
      <c r="G66" s="64"/>
      <c r="H66" s="65"/>
      <c r="I66" s="61"/>
      <c r="J66" s="133"/>
      <c r="K66" s="64"/>
      <c r="L66" s="65"/>
      <c r="M66" s="65"/>
    </row>
    <row r="67" spans="1:13" s="59" customFormat="1" ht="21" customHeight="1">
      <c r="A67" s="92" t="s">
        <v>181</v>
      </c>
      <c r="B67" s="93"/>
      <c r="C67" s="62"/>
      <c r="D67" s="94"/>
      <c r="E67" s="94"/>
      <c r="F67" s="65"/>
      <c r="G67" s="229">
        <f>G51+H65</f>
        <v>0</v>
      </c>
      <c r="H67" s="229"/>
      <c r="I67" s="65"/>
      <c r="J67" s="90"/>
      <c r="K67" s="90"/>
      <c r="L67" s="90"/>
      <c r="M67" s="91"/>
    </row>
    <row r="68" spans="1:13" s="59" customFormat="1" ht="21.75" customHeight="1">
      <c r="A68" s="92" t="s">
        <v>182</v>
      </c>
      <c r="B68" s="93"/>
      <c r="C68" s="62"/>
      <c r="D68" s="94"/>
      <c r="E68" s="94"/>
      <c r="F68" s="65"/>
      <c r="G68" s="230">
        <f>K51+M65</f>
        <v>0</v>
      </c>
      <c r="H68" s="230"/>
      <c r="I68" s="65"/>
      <c r="J68" s="90"/>
      <c r="K68" s="90"/>
      <c r="L68" s="90"/>
      <c r="M68" s="91"/>
    </row>
    <row r="69" spans="1:8" ht="27" customHeight="1">
      <c r="A69" s="95" t="s">
        <v>194</v>
      </c>
      <c r="B69" s="96"/>
      <c r="C69" s="96"/>
      <c r="D69" s="96"/>
      <c r="E69" s="97">
        <f>IF(G67=0,0,G68*100/G67)</f>
        <v>0</v>
      </c>
      <c r="F69" s="98" t="s">
        <v>75</v>
      </c>
      <c r="G69" s="53"/>
      <c r="H69" s="53"/>
    </row>
    <row r="70" spans="1:13" s="59" customFormat="1" ht="18.75" customHeight="1" thickBot="1">
      <c r="A70" s="101" t="s">
        <v>183</v>
      </c>
      <c r="B70" s="87"/>
      <c r="C70" s="100"/>
      <c r="D70" s="88"/>
      <c r="E70" s="88"/>
      <c r="F70" s="89"/>
      <c r="G70" s="90"/>
      <c r="H70" s="88"/>
      <c r="I70" s="89"/>
      <c r="J70" s="90"/>
      <c r="K70" s="90"/>
      <c r="L70" s="90"/>
      <c r="M70" s="91"/>
    </row>
    <row r="71" spans="1:14" s="59" customFormat="1" ht="115.5" customHeight="1">
      <c r="A71" s="102" t="s">
        <v>0</v>
      </c>
      <c r="B71" s="221" t="s">
        <v>184</v>
      </c>
      <c r="C71" s="221"/>
      <c r="D71" s="221"/>
      <c r="E71" s="231" t="s">
        <v>185</v>
      </c>
      <c r="F71" s="231"/>
      <c r="G71" s="221" t="s">
        <v>186</v>
      </c>
      <c r="H71" s="221"/>
      <c r="I71" s="37" t="s">
        <v>187</v>
      </c>
      <c r="J71" s="38" t="s">
        <v>188</v>
      </c>
      <c r="K71" s="90"/>
      <c r="L71" s="103"/>
      <c r="M71" s="104"/>
      <c r="N71" s="105"/>
    </row>
    <row r="72" spans="1:12" s="59" customFormat="1" ht="15" customHeight="1" thickBot="1">
      <c r="A72" s="106">
        <v>1</v>
      </c>
      <c r="B72" s="251">
        <v>2</v>
      </c>
      <c r="C72" s="251"/>
      <c r="D72" s="251"/>
      <c r="E72" s="232">
        <v>3</v>
      </c>
      <c r="F72" s="233"/>
      <c r="G72" s="232">
        <v>4</v>
      </c>
      <c r="H72" s="233"/>
      <c r="I72" s="69">
        <v>5</v>
      </c>
      <c r="J72" s="71">
        <v>6</v>
      </c>
      <c r="K72" s="90"/>
      <c r="L72" s="91"/>
    </row>
    <row r="73" spans="1:12" s="59" customFormat="1" ht="14.25" customHeight="1">
      <c r="A73" s="107">
        <v>1</v>
      </c>
      <c r="B73" s="245"/>
      <c r="C73" s="245"/>
      <c r="D73" s="245"/>
      <c r="E73" s="234"/>
      <c r="F73" s="235"/>
      <c r="G73" s="225"/>
      <c r="H73" s="226"/>
      <c r="I73" s="58"/>
      <c r="J73" s="57">
        <f aca="true" t="shared" si="10" ref="J73:J82">G73*I73</f>
        <v>0</v>
      </c>
      <c r="K73" s="90"/>
      <c r="L73" s="91"/>
    </row>
    <row r="74" spans="1:12" s="59" customFormat="1" ht="12">
      <c r="A74" s="108">
        <v>2</v>
      </c>
      <c r="B74" s="171"/>
      <c r="C74" s="171"/>
      <c r="D74" s="171"/>
      <c r="E74" s="172"/>
      <c r="F74" s="173"/>
      <c r="G74" s="174"/>
      <c r="H74" s="217"/>
      <c r="I74" s="58"/>
      <c r="J74" s="57">
        <f t="shared" si="10"/>
        <v>0</v>
      </c>
      <c r="K74" s="90"/>
      <c r="L74" s="91"/>
    </row>
    <row r="75" spans="1:12" s="59" customFormat="1" ht="12">
      <c r="A75" s="108">
        <v>3</v>
      </c>
      <c r="B75" s="171"/>
      <c r="C75" s="171"/>
      <c r="D75" s="171"/>
      <c r="E75" s="172"/>
      <c r="F75" s="173"/>
      <c r="G75" s="174"/>
      <c r="H75" s="217"/>
      <c r="I75" s="58"/>
      <c r="J75" s="57">
        <f t="shared" si="10"/>
        <v>0</v>
      </c>
      <c r="K75" s="90"/>
      <c r="L75" s="91"/>
    </row>
    <row r="76" spans="1:12" s="59" customFormat="1" ht="12">
      <c r="A76" s="108">
        <v>4</v>
      </c>
      <c r="B76" s="171"/>
      <c r="C76" s="171"/>
      <c r="D76" s="171"/>
      <c r="E76" s="172"/>
      <c r="F76" s="173"/>
      <c r="G76" s="174"/>
      <c r="H76" s="217"/>
      <c r="I76" s="58"/>
      <c r="J76" s="57">
        <f t="shared" si="10"/>
        <v>0</v>
      </c>
      <c r="K76" s="90"/>
      <c r="L76" s="91"/>
    </row>
    <row r="77" spans="1:12" s="59" customFormat="1" ht="12">
      <c r="A77" s="108">
        <v>5</v>
      </c>
      <c r="B77" s="171"/>
      <c r="C77" s="171"/>
      <c r="D77" s="171"/>
      <c r="E77" s="172"/>
      <c r="F77" s="173"/>
      <c r="G77" s="174"/>
      <c r="H77" s="217"/>
      <c r="I77" s="58"/>
      <c r="J77" s="57">
        <f t="shared" si="10"/>
        <v>0</v>
      </c>
      <c r="K77" s="90"/>
      <c r="L77" s="91"/>
    </row>
    <row r="78" spans="1:12" s="59" customFormat="1" ht="12">
      <c r="A78" s="108">
        <v>6</v>
      </c>
      <c r="B78" s="171"/>
      <c r="C78" s="171"/>
      <c r="D78" s="171"/>
      <c r="E78" s="172"/>
      <c r="F78" s="173"/>
      <c r="G78" s="174"/>
      <c r="H78" s="217"/>
      <c r="I78" s="58"/>
      <c r="J78" s="57">
        <f t="shared" si="10"/>
        <v>0</v>
      </c>
      <c r="K78" s="90"/>
      <c r="L78" s="91"/>
    </row>
    <row r="79" spans="1:12" s="59" customFormat="1" ht="12">
      <c r="A79" s="108">
        <v>7</v>
      </c>
      <c r="B79" s="171"/>
      <c r="C79" s="171"/>
      <c r="D79" s="171"/>
      <c r="E79" s="172"/>
      <c r="F79" s="173"/>
      <c r="G79" s="174"/>
      <c r="H79" s="217"/>
      <c r="I79" s="58"/>
      <c r="J79" s="57">
        <f t="shared" si="10"/>
        <v>0</v>
      </c>
      <c r="K79" s="90"/>
      <c r="L79" s="91"/>
    </row>
    <row r="80" spans="1:12" s="59" customFormat="1" ht="12">
      <c r="A80" s="108">
        <v>8</v>
      </c>
      <c r="B80" s="171"/>
      <c r="C80" s="171"/>
      <c r="D80" s="171"/>
      <c r="E80" s="172"/>
      <c r="F80" s="173"/>
      <c r="G80" s="174"/>
      <c r="H80" s="217"/>
      <c r="I80" s="58"/>
      <c r="J80" s="57">
        <f t="shared" si="10"/>
        <v>0</v>
      </c>
      <c r="K80" s="90"/>
      <c r="L80" s="91"/>
    </row>
    <row r="81" spans="1:12" s="59" customFormat="1" ht="12">
      <c r="A81" s="108">
        <v>9</v>
      </c>
      <c r="B81" s="171"/>
      <c r="C81" s="171"/>
      <c r="D81" s="171"/>
      <c r="E81" s="172"/>
      <c r="F81" s="173"/>
      <c r="G81" s="174"/>
      <c r="H81" s="217"/>
      <c r="I81" s="58"/>
      <c r="J81" s="57">
        <f t="shared" si="10"/>
        <v>0</v>
      </c>
      <c r="K81" s="90"/>
      <c r="L81" s="91"/>
    </row>
    <row r="82" spans="1:12" s="59" customFormat="1" ht="12">
      <c r="A82" s="108">
        <v>10</v>
      </c>
      <c r="B82" s="171"/>
      <c r="C82" s="171"/>
      <c r="D82" s="171"/>
      <c r="E82" s="172"/>
      <c r="F82" s="173"/>
      <c r="G82" s="174"/>
      <c r="H82" s="217"/>
      <c r="I82" s="58"/>
      <c r="J82" s="57">
        <f t="shared" si="10"/>
        <v>0</v>
      </c>
      <c r="K82" s="90"/>
      <c r="L82" s="91"/>
    </row>
    <row r="83" spans="1:12" s="59" customFormat="1" ht="14.25" customHeight="1">
      <c r="A83" s="218" t="s">
        <v>3</v>
      </c>
      <c r="B83" s="218"/>
      <c r="C83" s="218"/>
      <c r="D83" s="218"/>
      <c r="E83" s="219" t="s">
        <v>4</v>
      </c>
      <c r="F83" s="220"/>
      <c r="G83" s="219" t="s">
        <v>4</v>
      </c>
      <c r="H83" s="220"/>
      <c r="I83" s="109" t="s">
        <v>4</v>
      </c>
      <c r="J83" s="85">
        <f>SUM(J73:J82)</f>
        <v>0</v>
      </c>
      <c r="K83" s="90"/>
      <c r="L83" s="91"/>
    </row>
    <row r="84" spans="1:13" s="59" customFormat="1" ht="7.5" customHeight="1">
      <c r="A84" s="110"/>
      <c r="B84" s="110"/>
      <c r="C84" s="110"/>
      <c r="D84" s="110"/>
      <c r="E84" s="110"/>
      <c r="F84" s="110"/>
      <c r="G84" s="65"/>
      <c r="H84" s="111"/>
      <c r="I84" s="111"/>
      <c r="J84" s="65"/>
      <c r="K84" s="65"/>
      <c r="L84" s="90"/>
      <c r="M84" s="91"/>
    </row>
    <row r="85" spans="1:13" s="59" customFormat="1" ht="15.75" customHeight="1" thickBot="1">
      <c r="A85" s="60" t="s">
        <v>175</v>
      </c>
      <c r="B85" s="87"/>
      <c r="C85" s="100"/>
      <c r="D85" s="88"/>
      <c r="E85" s="88"/>
      <c r="F85" s="89"/>
      <c r="G85" s="90"/>
      <c r="H85" s="88"/>
      <c r="I85" s="89"/>
      <c r="J85" s="90"/>
      <c r="K85" s="90"/>
      <c r="L85" s="90"/>
      <c r="M85" s="91"/>
    </row>
    <row r="86" spans="1:13" s="59" customFormat="1" ht="50.25" customHeight="1">
      <c r="A86" s="102" t="s">
        <v>0</v>
      </c>
      <c r="B86" s="221" t="s">
        <v>200</v>
      </c>
      <c r="C86" s="222"/>
      <c r="D86" s="222"/>
      <c r="E86" s="222"/>
      <c r="F86" s="221" t="s">
        <v>208</v>
      </c>
      <c r="G86" s="221"/>
      <c r="H86" s="223" t="s">
        <v>174</v>
      </c>
      <c r="I86" s="224"/>
      <c r="J86" s="90"/>
      <c r="K86" s="90"/>
      <c r="L86" s="90"/>
      <c r="M86" s="91"/>
    </row>
    <row r="87" spans="1:13" s="59" customFormat="1" ht="12" thickBot="1">
      <c r="A87" s="112">
        <v>1</v>
      </c>
      <c r="B87" s="263">
        <v>2</v>
      </c>
      <c r="C87" s="264"/>
      <c r="D87" s="264"/>
      <c r="E87" s="265"/>
      <c r="F87" s="178">
        <v>3</v>
      </c>
      <c r="G87" s="179"/>
      <c r="H87" s="232">
        <v>4</v>
      </c>
      <c r="I87" s="253"/>
      <c r="J87" s="90"/>
      <c r="K87" s="90"/>
      <c r="L87" s="90"/>
      <c r="M87" s="91"/>
    </row>
    <row r="88" spans="1:13" s="59" customFormat="1" ht="12">
      <c r="A88" s="107">
        <v>1</v>
      </c>
      <c r="B88" s="254"/>
      <c r="C88" s="255"/>
      <c r="D88" s="255"/>
      <c r="E88" s="256"/>
      <c r="F88" s="248"/>
      <c r="G88" s="249"/>
      <c r="H88" s="261"/>
      <c r="I88" s="262"/>
      <c r="J88" s="90"/>
      <c r="K88" s="90"/>
      <c r="L88" s="90"/>
      <c r="M88" s="91"/>
    </row>
    <row r="89" spans="1:13" s="59" customFormat="1" ht="12">
      <c r="A89" s="108">
        <v>2</v>
      </c>
      <c r="B89" s="175"/>
      <c r="C89" s="176"/>
      <c r="D89" s="176"/>
      <c r="E89" s="177"/>
      <c r="F89" s="169"/>
      <c r="G89" s="170"/>
      <c r="H89" s="212"/>
      <c r="I89" s="213"/>
      <c r="J89" s="90"/>
      <c r="K89" s="90"/>
      <c r="L89" s="90"/>
      <c r="M89" s="91"/>
    </row>
    <row r="90" spans="1:13" s="59" customFormat="1" ht="12">
      <c r="A90" s="108">
        <v>3</v>
      </c>
      <c r="B90" s="175"/>
      <c r="C90" s="176"/>
      <c r="D90" s="176"/>
      <c r="E90" s="177"/>
      <c r="F90" s="169"/>
      <c r="G90" s="170"/>
      <c r="H90" s="212"/>
      <c r="I90" s="213"/>
      <c r="J90" s="90"/>
      <c r="K90" s="90"/>
      <c r="L90" s="90"/>
      <c r="M90" s="91"/>
    </row>
    <row r="91" spans="1:13" s="59" customFormat="1" ht="12">
      <c r="A91" s="108">
        <v>4</v>
      </c>
      <c r="B91" s="175"/>
      <c r="C91" s="176"/>
      <c r="D91" s="176"/>
      <c r="E91" s="177"/>
      <c r="F91" s="169"/>
      <c r="G91" s="170"/>
      <c r="H91" s="212"/>
      <c r="I91" s="213"/>
      <c r="J91" s="90"/>
      <c r="K91" s="90"/>
      <c r="L91" s="90"/>
      <c r="M91" s="91"/>
    </row>
    <row r="92" spans="1:13" s="59" customFormat="1" ht="12">
      <c r="A92" s="108">
        <v>5</v>
      </c>
      <c r="B92" s="175"/>
      <c r="C92" s="176"/>
      <c r="D92" s="176"/>
      <c r="E92" s="177"/>
      <c r="F92" s="169"/>
      <c r="G92" s="170"/>
      <c r="H92" s="212"/>
      <c r="I92" s="213"/>
      <c r="J92" s="90"/>
      <c r="K92" s="90"/>
      <c r="L92" s="90"/>
      <c r="M92" s="91"/>
    </row>
    <row r="93" spans="1:13" s="59" customFormat="1" ht="12">
      <c r="A93" s="108">
        <v>6</v>
      </c>
      <c r="B93" s="175"/>
      <c r="C93" s="176"/>
      <c r="D93" s="176"/>
      <c r="E93" s="177"/>
      <c r="F93" s="169"/>
      <c r="G93" s="170"/>
      <c r="H93" s="212"/>
      <c r="I93" s="213"/>
      <c r="J93" s="90"/>
      <c r="K93" s="90"/>
      <c r="L93" s="90"/>
      <c r="M93" s="91"/>
    </row>
    <row r="94" spans="1:13" s="59" customFormat="1" ht="12">
      <c r="A94" s="108">
        <v>7</v>
      </c>
      <c r="B94" s="175"/>
      <c r="C94" s="176"/>
      <c r="D94" s="176"/>
      <c r="E94" s="177"/>
      <c r="F94" s="169"/>
      <c r="G94" s="170"/>
      <c r="H94" s="212"/>
      <c r="I94" s="213"/>
      <c r="J94" s="90"/>
      <c r="K94" s="90"/>
      <c r="L94" s="90"/>
      <c r="M94" s="91"/>
    </row>
    <row r="95" spans="1:13" s="59" customFormat="1" ht="12">
      <c r="A95" s="108">
        <v>8</v>
      </c>
      <c r="B95" s="175"/>
      <c r="C95" s="176"/>
      <c r="D95" s="176"/>
      <c r="E95" s="177"/>
      <c r="F95" s="169"/>
      <c r="G95" s="170"/>
      <c r="H95" s="212"/>
      <c r="I95" s="213"/>
      <c r="J95" s="90"/>
      <c r="K95" s="90"/>
      <c r="L95" s="90"/>
      <c r="M95" s="91"/>
    </row>
    <row r="96" spans="1:13" s="59" customFormat="1" ht="12">
      <c r="A96" s="108">
        <v>9</v>
      </c>
      <c r="B96" s="166"/>
      <c r="C96" s="167"/>
      <c r="D96" s="167"/>
      <c r="E96" s="168"/>
      <c r="F96" s="134"/>
      <c r="G96" s="135"/>
      <c r="H96" s="136"/>
      <c r="I96" s="137"/>
      <c r="J96" s="90"/>
      <c r="K96" s="90"/>
      <c r="L96" s="90"/>
      <c r="M96" s="91"/>
    </row>
    <row r="97" spans="1:13" s="59" customFormat="1" ht="12">
      <c r="A97" s="108">
        <v>10</v>
      </c>
      <c r="B97" s="175"/>
      <c r="C97" s="176"/>
      <c r="D97" s="176"/>
      <c r="E97" s="177"/>
      <c r="F97" s="169"/>
      <c r="G97" s="170"/>
      <c r="H97" s="212"/>
      <c r="I97" s="213"/>
      <c r="J97" s="90"/>
      <c r="K97" s="90"/>
      <c r="L97" s="90"/>
      <c r="M97" s="91"/>
    </row>
    <row r="98" spans="1:13" s="59" customFormat="1" ht="15">
      <c r="A98" s="113"/>
      <c r="B98" s="257" t="s">
        <v>3</v>
      </c>
      <c r="C98" s="258"/>
      <c r="D98" s="258"/>
      <c r="E98" s="259"/>
      <c r="F98" s="257">
        <f>SUM(F88:G97)</f>
        <v>0</v>
      </c>
      <c r="G98" s="259"/>
      <c r="H98" s="214">
        <f>SUM(H88:I97)</f>
        <v>0</v>
      </c>
      <c r="I98" s="215"/>
      <c r="J98" s="90"/>
      <c r="K98" s="90"/>
      <c r="L98" s="90"/>
      <c r="M98" s="91"/>
    </row>
    <row r="99" spans="1:13" s="40" customFormat="1" ht="3.75" customHeight="1">
      <c r="A99" s="114"/>
      <c r="B99" s="115"/>
      <c r="C99" s="115"/>
      <c r="D99" s="115"/>
      <c r="E99" s="115"/>
      <c r="F99" s="115"/>
      <c r="G99" s="116"/>
      <c r="H99" s="117"/>
      <c r="I99" s="42"/>
      <c r="J99" s="42"/>
      <c r="K99" s="42"/>
      <c r="L99" s="42"/>
      <c r="M99" s="118"/>
    </row>
    <row r="100" spans="1:13" s="51" customFormat="1" ht="23.25" customHeight="1">
      <c r="A100" s="184" t="s">
        <v>28</v>
      </c>
      <c r="B100" s="184"/>
      <c r="C100" s="184"/>
      <c r="D100" s="157"/>
      <c r="E100" s="119" t="s">
        <v>29</v>
      </c>
      <c r="F100" s="185" t="s">
        <v>31</v>
      </c>
      <c r="G100" s="185"/>
      <c r="H100" s="157"/>
      <c r="I100" s="120" t="s">
        <v>29</v>
      </c>
      <c r="J100" s="120"/>
      <c r="K100" s="120"/>
      <c r="L100" s="120"/>
      <c r="M100" s="120"/>
    </row>
    <row r="101" spans="1:13" s="51" customFormat="1" ht="33" customHeight="1">
      <c r="A101" s="216" t="s">
        <v>30</v>
      </c>
      <c r="B101" s="184"/>
      <c r="C101" s="184"/>
      <c r="D101" s="159">
        <f>C51</f>
        <v>0</v>
      </c>
      <c r="E101" s="119" t="s">
        <v>29</v>
      </c>
      <c r="F101" s="185" t="s">
        <v>31</v>
      </c>
      <c r="G101" s="185"/>
      <c r="H101" s="158"/>
      <c r="I101" s="120" t="s">
        <v>29</v>
      </c>
      <c r="J101" s="120"/>
      <c r="K101" s="120"/>
      <c r="L101" s="120"/>
      <c r="M101" s="120"/>
    </row>
    <row r="102" spans="3:13" s="51" customFormat="1" ht="12">
      <c r="C102" s="119"/>
      <c r="D102" s="119"/>
      <c r="E102" s="119"/>
      <c r="F102" s="120"/>
      <c r="G102" s="120"/>
      <c r="H102" s="119"/>
      <c r="I102" s="120"/>
      <c r="J102" s="120"/>
      <c r="K102" s="120"/>
      <c r="L102" s="120"/>
      <c r="M102" s="120"/>
    </row>
    <row r="103" spans="3:13" s="51" customFormat="1" ht="12">
      <c r="C103" s="119"/>
      <c r="D103" s="119"/>
      <c r="E103" s="119"/>
      <c r="F103" s="120"/>
      <c r="G103" s="120"/>
      <c r="H103" s="119"/>
      <c r="I103" s="120"/>
      <c r="J103" s="120"/>
      <c r="K103" s="120"/>
      <c r="L103" s="120"/>
      <c r="M103" s="120"/>
    </row>
    <row r="104" spans="1:13" s="51" customFormat="1" ht="12">
      <c r="A104" s="51" t="s">
        <v>189</v>
      </c>
      <c r="C104" s="119"/>
      <c r="D104" s="119"/>
      <c r="E104" s="119"/>
      <c r="F104" s="120"/>
      <c r="G104" s="120"/>
      <c r="H104" s="119"/>
      <c r="I104" s="120"/>
      <c r="J104" s="120"/>
      <c r="K104" s="120"/>
      <c r="L104" s="120"/>
      <c r="M104" s="120"/>
    </row>
    <row r="105" spans="1:13" s="51" customFormat="1" ht="12">
      <c r="A105" s="51" t="s">
        <v>190</v>
      </c>
      <c r="C105" s="119"/>
      <c r="D105" s="119"/>
      <c r="E105" s="119"/>
      <c r="F105" s="120"/>
      <c r="G105" s="120"/>
      <c r="H105" s="119"/>
      <c r="I105" s="120"/>
      <c r="J105" s="120"/>
      <c r="K105" s="120"/>
      <c r="L105" s="120"/>
      <c r="M105" s="120"/>
    </row>
    <row r="106" spans="1:13" s="51" customFormat="1" ht="15.75" customHeight="1">
      <c r="A106" s="50" t="s">
        <v>20</v>
      </c>
      <c r="B106" s="260" t="s">
        <v>69</v>
      </c>
      <c r="C106" s="260"/>
      <c r="D106" s="260"/>
      <c r="E106" s="260"/>
      <c r="F106" s="120"/>
      <c r="G106" s="120"/>
      <c r="H106" s="119"/>
      <c r="I106" s="120"/>
      <c r="J106" s="120"/>
      <c r="K106" s="120"/>
      <c r="L106" s="120"/>
      <c r="M106" s="120"/>
    </row>
    <row r="107" spans="1:13" s="51" customFormat="1" ht="15.75" customHeight="1">
      <c r="A107" s="50" t="s">
        <v>21</v>
      </c>
      <c r="B107" s="121" t="s">
        <v>32</v>
      </c>
      <c r="C107" s="119"/>
      <c r="D107" s="119"/>
      <c r="E107" s="119"/>
      <c r="F107" s="120"/>
      <c r="G107" s="120"/>
      <c r="H107" s="119"/>
      <c r="I107" s="120"/>
      <c r="J107" s="120"/>
      <c r="K107" s="120"/>
      <c r="L107" s="120"/>
      <c r="M107" s="120"/>
    </row>
    <row r="108" spans="1:13" s="51" customFormat="1" ht="15.75" customHeight="1">
      <c r="A108" s="50" t="s">
        <v>22</v>
      </c>
      <c r="B108" s="180" t="s">
        <v>33</v>
      </c>
      <c r="C108" s="180"/>
      <c r="D108" s="180"/>
      <c r="E108" s="180"/>
      <c r="F108" s="180"/>
      <c r="G108" s="180"/>
      <c r="H108" s="119"/>
      <c r="I108" s="120"/>
      <c r="J108" s="120"/>
      <c r="K108" s="120"/>
      <c r="L108" s="120"/>
      <c r="M108" s="120"/>
    </row>
    <row r="109" spans="2:13" s="51" customFormat="1" ht="15.75" customHeight="1">
      <c r="B109" s="181"/>
      <c r="C109" s="181"/>
      <c r="D109" s="181"/>
      <c r="E109" s="181"/>
      <c r="F109" s="181"/>
      <c r="G109" s="120"/>
      <c r="H109" s="119"/>
      <c r="I109" s="120"/>
      <c r="J109" s="120"/>
      <c r="K109" s="120"/>
      <c r="L109" s="120"/>
      <c r="M109" s="120"/>
    </row>
    <row r="110" spans="2:13" s="51" customFormat="1" ht="15.75" customHeight="1">
      <c r="B110" s="252"/>
      <c r="C110" s="252"/>
      <c r="D110" s="252"/>
      <c r="E110" s="252"/>
      <c r="F110" s="252"/>
      <c r="G110" s="120"/>
      <c r="H110" s="119"/>
      <c r="I110" s="120"/>
      <c r="J110" s="120"/>
      <c r="K110" s="120"/>
      <c r="L110" s="120"/>
      <c r="M110" s="120"/>
    </row>
    <row r="111" spans="3:13" s="51" customFormat="1" ht="12">
      <c r="C111" s="119"/>
      <c r="D111" s="119"/>
      <c r="E111" s="119"/>
      <c r="F111" s="120"/>
      <c r="G111" s="120"/>
      <c r="H111" s="119"/>
      <c r="I111" s="120"/>
      <c r="J111" s="120"/>
      <c r="K111" s="120"/>
      <c r="L111" s="120"/>
      <c r="M111" s="120"/>
    </row>
    <row r="112" spans="1:13" s="51" customFormat="1" ht="12">
      <c r="A112" s="51" t="s">
        <v>34</v>
      </c>
      <c r="C112" s="119"/>
      <c r="D112" s="119"/>
      <c r="E112" s="119"/>
      <c r="F112" s="120"/>
      <c r="G112" s="120"/>
      <c r="H112" s="122" t="s">
        <v>36</v>
      </c>
      <c r="I112" s="123" t="s">
        <v>35</v>
      </c>
      <c r="K112" s="120"/>
      <c r="L112" s="120"/>
      <c r="M112" s="120"/>
    </row>
    <row r="113" spans="1:13" s="51" customFormat="1" ht="15.75" customHeight="1">
      <c r="A113" s="51" t="s">
        <v>41</v>
      </c>
      <c r="C113" s="119" t="s">
        <v>37</v>
      </c>
      <c r="D113" s="205"/>
      <c r="E113" s="206"/>
      <c r="F113" s="206"/>
      <c r="G113" s="206"/>
      <c r="H113" s="206"/>
      <c r="I113" s="206"/>
      <c r="J113" s="206"/>
      <c r="K113" s="206"/>
      <c r="L113" s="206"/>
      <c r="M113" s="120"/>
    </row>
    <row r="114" spans="3:13" s="51" customFormat="1" ht="15.75" customHeight="1">
      <c r="C114" s="119" t="s">
        <v>38</v>
      </c>
      <c r="D114" s="203"/>
      <c r="E114" s="203"/>
      <c r="F114" s="203"/>
      <c r="G114" s="203"/>
      <c r="H114" s="203"/>
      <c r="I114" s="203"/>
      <c r="J114" s="203"/>
      <c r="K114" s="203"/>
      <c r="L114" s="203"/>
      <c r="M114" s="120"/>
    </row>
    <row r="115" spans="3:13" s="51" customFormat="1" ht="15.75" customHeight="1">
      <c r="C115" s="119" t="s">
        <v>39</v>
      </c>
      <c r="D115" s="203"/>
      <c r="E115" s="203"/>
      <c r="F115" s="203"/>
      <c r="G115" s="203"/>
      <c r="H115" s="203"/>
      <c r="I115" s="203"/>
      <c r="J115" s="203"/>
      <c r="K115" s="203"/>
      <c r="L115" s="203"/>
      <c r="M115" s="120"/>
    </row>
    <row r="116" spans="3:13" s="51" customFormat="1" ht="15.75" customHeight="1">
      <c r="C116" s="119" t="s">
        <v>40</v>
      </c>
      <c r="D116" s="203"/>
      <c r="E116" s="203"/>
      <c r="F116" s="203"/>
      <c r="G116" s="203"/>
      <c r="H116" s="203"/>
      <c r="I116" s="203"/>
      <c r="J116" s="203"/>
      <c r="K116" s="203"/>
      <c r="L116" s="203"/>
      <c r="M116" s="120"/>
    </row>
    <row r="117" spans="3:13" s="51" customFormat="1" ht="12">
      <c r="C117" s="119"/>
      <c r="D117" s="119"/>
      <c r="E117" s="119"/>
      <c r="F117" s="120"/>
      <c r="G117" s="120"/>
      <c r="H117" s="119"/>
      <c r="I117" s="120"/>
      <c r="J117" s="120"/>
      <c r="K117" s="120"/>
      <c r="L117" s="120"/>
      <c r="M117" s="120"/>
    </row>
    <row r="118" spans="1:13" s="51" customFormat="1" ht="12">
      <c r="A118" s="51" t="s">
        <v>42</v>
      </c>
      <c r="C118" s="119"/>
      <c r="D118" s="119"/>
      <c r="E118" s="124" t="s">
        <v>36</v>
      </c>
      <c r="F118" s="125" t="s">
        <v>35</v>
      </c>
      <c r="H118" s="119"/>
      <c r="I118" s="120"/>
      <c r="J118" s="120"/>
      <c r="K118" s="120"/>
      <c r="L118" s="120"/>
      <c r="M118" s="120"/>
    </row>
    <row r="119" spans="1:13" s="51" customFormat="1" ht="15.75" customHeight="1">
      <c r="A119" s="51" t="s">
        <v>43</v>
      </c>
      <c r="C119" s="208"/>
      <c r="D119" s="208"/>
      <c r="E119" s="119"/>
      <c r="F119" s="120"/>
      <c r="G119" s="120"/>
      <c r="H119" s="119"/>
      <c r="I119" s="120"/>
      <c r="J119" s="120"/>
      <c r="K119" s="120"/>
      <c r="L119" s="120"/>
      <c r="M119" s="120"/>
    </row>
    <row r="120" spans="3:13" s="51" customFormat="1" ht="12">
      <c r="C120" s="119"/>
      <c r="D120" s="119"/>
      <c r="E120" s="119"/>
      <c r="F120" s="120"/>
      <c r="G120" s="120"/>
      <c r="H120" s="119"/>
      <c r="I120" s="120"/>
      <c r="J120" s="120"/>
      <c r="K120" s="120"/>
      <c r="L120" s="120"/>
      <c r="M120" s="120"/>
    </row>
    <row r="121" spans="1:13" s="51" customFormat="1" ht="12">
      <c r="A121" s="51" t="s">
        <v>44</v>
      </c>
      <c r="C121" s="119"/>
      <c r="D121" s="119"/>
      <c r="E121" s="119"/>
      <c r="F121" s="120"/>
      <c r="G121" s="120"/>
      <c r="H121" s="125" t="s">
        <v>36</v>
      </c>
      <c r="I121" s="124" t="s">
        <v>35</v>
      </c>
      <c r="J121" s="30" t="s">
        <v>45</v>
      </c>
      <c r="K121" s="206"/>
      <c r="L121" s="206"/>
      <c r="M121" s="206"/>
    </row>
    <row r="122" spans="3:13" s="51" customFormat="1" ht="12">
      <c r="C122" s="119"/>
      <c r="D122" s="119"/>
      <c r="E122" s="119"/>
      <c r="F122" s="120"/>
      <c r="G122" s="120"/>
      <c r="H122" s="119"/>
      <c r="I122" s="120"/>
      <c r="J122" s="120"/>
      <c r="K122" s="120"/>
      <c r="L122" s="120"/>
      <c r="M122" s="120"/>
    </row>
    <row r="123" spans="1:13" s="51" customFormat="1" ht="12">
      <c r="A123" s="126" t="s">
        <v>46</v>
      </c>
      <c r="C123" s="119"/>
      <c r="D123" s="119"/>
      <c r="E123" s="119"/>
      <c r="F123" s="120"/>
      <c r="G123" s="120"/>
      <c r="H123" s="119"/>
      <c r="I123" s="120"/>
      <c r="J123" s="120"/>
      <c r="K123" s="120"/>
      <c r="L123" s="120"/>
      <c r="M123" s="120"/>
    </row>
    <row r="124" spans="3:13" s="51" customFormat="1" ht="12">
      <c r="C124" s="119"/>
      <c r="D124" s="119"/>
      <c r="E124" s="119"/>
      <c r="F124" s="120"/>
      <c r="G124" s="120"/>
      <c r="H124" s="119"/>
      <c r="I124" s="120"/>
      <c r="J124" s="120"/>
      <c r="K124" s="120"/>
      <c r="L124" s="120"/>
      <c r="M124" s="120"/>
    </row>
    <row r="125" spans="1:13" s="51" customFormat="1" ht="12" customHeight="1">
      <c r="A125" s="209" t="s">
        <v>47</v>
      </c>
      <c r="B125" s="209"/>
      <c r="C125" s="209"/>
      <c r="E125" s="182" t="s">
        <v>49</v>
      </c>
      <c r="F125" s="182"/>
      <c r="G125" s="182"/>
      <c r="H125" s="119"/>
      <c r="I125" s="211" t="s">
        <v>50</v>
      </c>
      <c r="J125" s="211"/>
      <c r="K125" s="120"/>
      <c r="L125" s="211" t="s">
        <v>51</v>
      </c>
      <c r="M125" s="211"/>
    </row>
    <row r="126" spans="1:13" s="51" customFormat="1" ht="21" customHeight="1">
      <c r="A126" s="209"/>
      <c r="B126" s="209"/>
      <c r="C126" s="209"/>
      <c r="D126" s="127" t="s">
        <v>20</v>
      </c>
      <c r="E126" s="183"/>
      <c r="F126" s="183"/>
      <c r="G126" s="183"/>
      <c r="H126" s="119"/>
      <c r="I126" s="211"/>
      <c r="J126" s="211"/>
      <c r="K126" s="120"/>
      <c r="L126" s="211"/>
      <c r="M126" s="211"/>
    </row>
    <row r="127" spans="1:13" s="51" customFormat="1" ht="21" customHeight="1">
      <c r="A127" s="209"/>
      <c r="B127" s="209"/>
      <c r="C127" s="209"/>
      <c r="D127" s="127" t="s">
        <v>21</v>
      </c>
      <c r="E127" s="202"/>
      <c r="F127" s="202"/>
      <c r="G127" s="202"/>
      <c r="H127" s="119"/>
      <c r="I127" s="211"/>
      <c r="J127" s="211"/>
      <c r="K127" s="120"/>
      <c r="L127" s="211"/>
      <c r="M127" s="211"/>
    </row>
    <row r="128" spans="1:13" s="51" customFormat="1" ht="21" customHeight="1">
      <c r="A128" s="209"/>
      <c r="B128" s="209"/>
      <c r="C128" s="209"/>
      <c r="D128" s="128" t="s">
        <v>22</v>
      </c>
      <c r="E128" s="202"/>
      <c r="F128" s="202"/>
      <c r="G128" s="202"/>
      <c r="H128" s="119"/>
      <c r="I128" s="204" t="s">
        <v>52</v>
      </c>
      <c r="J128" s="204"/>
      <c r="K128" s="120"/>
      <c r="L128" s="204" t="s">
        <v>53</v>
      </c>
      <c r="M128" s="204"/>
    </row>
    <row r="129" spans="1:13" s="51" customFormat="1" ht="21" customHeight="1">
      <c r="A129" s="209"/>
      <c r="B129" s="209"/>
      <c r="C129" s="209"/>
      <c r="D129" s="128" t="s">
        <v>23</v>
      </c>
      <c r="E129" s="202"/>
      <c r="F129" s="202"/>
      <c r="G129" s="202"/>
      <c r="H129" s="119"/>
      <c r="I129" s="204"/>
      <c r="J129" s="204"/>
      <c r="K129" s="120"/>
      <c r="L129" s="204"/>
      <c r="M129" s="204"/>
    </row>
    <row r="130" spans="1:13" s="51" customFormat="1" ht="21" customHeight="1">
      <c r="A130" s="210"/>
      <c r="B130" s="210"/>
      <c r="C130" s="210"/>
      <c r="D130" s="128" t="s">
        <v>24</v>
      </c>
      <c r="E130" s="202"/>
      <c r="F130" s="202"/>
      <c r="G130" s="202"/>
      <c r="H130" s="119"/>
      <c r="I130" s="207"/>
      <c r="J130" s="207"/>
      <c r="K130" s="120"/>
      <c r="L130" s="207"/>
      <c r="M130" s="207"/>
    </row>
    <row r="131" spans="1:13" s="51" customFormat="1" ht="21" customHeight="1">
      <c r="A131" s="129"/>
      <c r="B131" s="130" t="s">
        <v>48</v>
      </c>
      <c r="C131" s="129"/>
      <c r="D131" s="128" t="s">
        <v>25</v>
      </c>
      <c r="E131" s="202"/>
      <c r="F131" s="202"/>
      <c r="G131" s="202"/>
      <c r="H131" s="119"/>
      <c r="I131" s="196"/>
      <c r="J131" s="196"/>
      <c r="K131" s="120"/>
      <c r="L131" s="196"/>
      <c r="M131" s="196"/>
    </row>
    <row r="132" spans="3:13" s="51" customFormat="1" ht="12">
      <c r="C132" s="119"/>
      <c r="D132" s="119"/>
      <c r="E132" s="119"/>
      <c r="F132" s="120"/>
      <c r="G132" s="120"/>
      <c r="H132" s="119"/>
      <c r="I132" s="201"/>
      <c r="J132" s="201"/>
      <c r="K132" s="120"/>
      <c r="L132" s="196"/>
      <c r="M132" s="196"/>
    </row>
    <row r="133" spans="1:13" s="51" customFormat="1" ht="12">
      <c r="A133" s="131" t="s">
        <v>57</v>
      </c>
      <c r="B133" s="132"/>
      <c r="C133" s="132"/>
      <c r="D133" s="119"/>
      <c r="E133" s="119"/>
      <c r="F133" s="120"/>
      <c r="G133" s="120"/>
      <c r="H133" s="119"/>
      <c r="I133" s="197" t="s">
        <v>54</v>
      </c>
      <c r="J133" s="197"/>
      <c r="K133" s="120"/>
      <c r="L133" s="197" t="s">
        <v>54</v>
      </c>
      <c r="M133" s="197"/>
    </row>
    <row r="134" spans="3:13" s="51" customFormat="1" ht="12">
      <c r="C134" s="119"/>
      <c r="D134" s="119"/>
      <c r="E134" s="119"/>
      <c r="F134" s="120"/>
      <c r="G134" s="120"/>
      <c r="H134" s="119"/>
      <c r="I134" s="120"/>
      <c r="J134" s="120"/>
      <c r="K134" s="120"/>
      <c r="L134" s="120"/>
      <c r="M134" s="120"/>
    </row>
    <row r="135" spans="1:13" s="51" customFormat="1" ht="12">
      <c r="A135" s="51" t="s">
        <v>58</v>
      </c>
      <c r="C135" s="119"/>
      <c r="D135" s="119"/>
      <c r="E135" s="119"/>
      <c r="F135" s="120"/>
      <c r="G135" s="120"/>
      <c r="H135" s="119"/>
      <c r="I135" s="120"/>
      <c r="J135" s="120"/>
      <c r="K135" s="120"/>
      <c r="L135" s="120"/>
      <c r="M135" s="120"/>
    </row>
    <row r="136" spans="3:13" s="51" customFormat="1" ht="12">
      <c r="C136" s="119"/>
      <c r="D136" s="119"/>
      <c r="E136" s="119"/>
      <c r="F136" s="120"/>
      <c r="G136" s="120"/>
      <c r="H136" s="119"/>
      <c r="I136" s="120"/>
      <c r="J136" s="120"/>
      <c r="K136" s="120"/>
      <c r="L136" s="120"/>
      <c r="M136" s="120"/>
    </row>
    <row r="137" spans="1:13" s="51" customFormat="1" ht="12" customHeight="1">
      <c r="A137" s="50" t="s">
        <v>59</v>
      </c>
      <c r="B137" s="51" t="s">
        <v>60</v>
      </c>
      <c r="C137" s="119"/>
      <c r="D137" s="119"/>
      <c r="E137" s="119"/>
      <c r="F137" s="120"/>
      <c r="G137" s="120"/>
      <c r="H137" s="119"/>
      <c r="I137" s="120"/>
      <c r="J137" s="120"/>
      <c r="K137" s="120"/>
      <c r="L137" s="120"/>
      <c r="M137" s="120"/>
    </row>
    <row r="138" spans="1:13" s="51" customFormat="1" ht="18" customHeight="1">
      <c r="A138" s="50" t="s">
        <v>61</v>
      </c>
      <c r="B138" s="51" t="s">
        <v>62</v>
      </c>
      <c r="C138" s="119"/>
      <c r="D138" s="119"/>
      <c r="E138" s="119"/>
      <c r="F138" s="120"/>
      <c r="G138" s="120"/>
      <c r="H138" s="119"/>
      <c r="I138" s="120"/>
      <c r="J138" s="120"/>
      <c r="K138" s="120"/>
      <c r="L138" s="120"/>
      <c r="M138" s="120"/>
    </row>
    <row r="139" spans="1:13" s="51" customFormat="1" ht="12">
      <c r="A139" s="50"/>
      <c r="B139" s="51" t="s">
        <v>63</v>
      </c>
      <c r="C139" s="119"/>
      <c r="D139" s="119"/>
      <c r="E139" s="119"/>
      <c r="F139" s="120"/>
      <c r="G139" s="120"/>
      <c r="H139" s="119"/>
      <c r="I139" s="120"/>
      <c r="J139" s="120"/>
      <c r="K139" s="120"/>
      <c r="L139" s="120"/>
      <c r="M139" s="120"/>
    </row>
    <row r="140" spans="1:13" s="51" customFormat="1" ht="12">
      <c r="A140" s="50"/>
      <c r="B140" s="51" t="s">
        <v>64</v>
      </c>
      <c r="C140" s="119"/>
      <c r="D140" s="119"/>
      <c r="E140" s="119"/>
      <c r="F140" s="120"/>
      <c r="G140" s="120"/>
      <c r="H140" s="119"/>
      <c r="I140" s="120"/>
      <c r="J140" s="120"/>
      <c r="K140" s="120"/>
      <c r="L140" s="120"/>
      <c r="M140" s="120"/>
    </row>
    <row r="141" spans="1:13" s="51" customFormat="1" ht="12">
      <c r="A141" s="50"/>
      <c r="B141" s="51" t="s">
        <v>65</v>
      </c>
      <c r="C141" s="119"/>
      <c r="D141" s="119"/>
      <c r="E141" s="119"/>
      <c r="F141" s="120"/>
      <c r="G141" s="120"/>
      <c r="H141" s="119"/>
      <c r="I141" s="120"/>
      <c r="J141" s="120"/>
      <c r="K141" s="120"/>
      <c r="L141" s="120"/>
      <c r="M141" s="120"/>
    </row>
    <row r="142" spans="1:13" s="51" customFormat="1" ht="12">
      <c r="A142" s="50"/>
      <c r="B142" s="51" t="s">
        <v>66</v>
      </c>
      <c r="C142" s="119"/>
      <c r="D142" s="119"/>
      <c r="E142" s="119"/>
      <c r="F142" s="120"/>
      <c r="G142" s="120"/>
      <c r="H142" s="119"/>
      <c r="I142" s="120"/>
      <c r="J142" s="120"/>
      <c r="K142" s="120"/>
      <c r="L142" s="120"/>
      <c r="M142" s="120"/>
    </row>
    <row r="143" spans="1:13" s="51" customFormat="1" ht="17.25" customHeight="1">
      <c r="A143" s="50" t="s">
        <v>67</v>
      </c>
      <c r="B143" s="51" t="s">
        <v>191</v>
      </c>
      <c r="C143" s="119"/>
      <c r="D143" s="119"/>
      <c r="E143" s="119"/>
      <c r="F143" s="120"/>
      <c r="G143" s="120"/>
      <c r="H143" s="119"/>
      <c r="I143" s="120"/>
      <c r="J143" s="120"/>
      <c r="K143" s="120"/>
      <c r="L143" s="120"/>
      <c r="M143" s="120"/>
    </row>
    <row r="144" spans="1:13" s="51" customFormat="1" ht="18" customHeight="1">
      <c r="A144" s="50" t="s">
        <v>68</v>
      </c>
      <c r="B144" s="51" t="s">
        <v>76</v>
      </c>
      <c r="C144" s="119"/>
      <c r="D144" s="119"/>
      <c r="E144" s="119"/>
      <c r="F144" s="120"/>
      <c r="G144" s="120"/>
      <c r="H144" s="119"/>
      <c r="I144" s="120"/>
      <c r="J144" s="120"/>
      <c r="K144" s="120"/>
      <c r="L144" s="120"/>
      <c r="M144" s="120"/>
    </row>
    <row r="145" spans="1:13" s="51" customFormat="1" ht="12">
      <c r="A145" s="50"/>
      <c r="B145" s="51" t="s">
        <v>192</v>
      </c>
      <c r="C145" s="119"/>
      <c r="D145" s="119"/>
      <c r="E145" s="119"/>
      <c r="F145" s="120"/>
      <c r="G145" s="120"/>
      <c r="H145" s="119"/>
      <c r="I145" s="120"/>
      <c r="J145" s="120"/>
      <c r="K145" s="120"/>
      <c r="L145" s="120"/>
      <c r="M145" s="120"/>
    </row>
    <row r="146" spans="1:13" s="51" customFormat="1" ht="18" customHeight="1">
      <c r="A146" s="50" t="s">
        <v>70</v>
      </c>
      <c r="B146" s="51" t="s">
        <v>71</v>
      </c>
      <c r="C146" s="119"/>
      <c r="D146" s="119"/>
      <c r="E146" s="119"/>
      <c r="F146" s="120"/>
      <c r="G146" s="120"/>
      <c r="H146" s="119"/>
      <c r="I146" s="120"/>
      <c r="J146" s="120"/>
      <c r="K146" s="120"/>
      <c r="L146" s="120"/>
      <c r="M146" s="120"/>
    </row>
    <row r="147" spans="1:13" s="51" customFormat="1" ht="12">
      <c r="A147" s="50"/>
      <c r="B147" s="51" t="s">
        <v>72</v>
      </c>
      <c r="C147" s="119"/>
      <c r="D147" s="119"/>
      <c r="E147" s="119"/>
      <c r="F147" s="120"/>
      <c r="G147" s="120"/>
      <c r="H147" s="119"/>
      <c r="I147" s="120"/>
      <c r="J147" s="120"/>
      <c r="K147" s="120"/>
      <c r="L147" s="120"/>
      <c r="M147" s="120"/>
    </row>
    <row r="148" spans="1:13" s="51" customFormat="1" ht="17.25" customHeight="1">
      <c r="A148" s="50" t="s">
        <v>73</v>
      </c>
      <c r="B148" s="51" t="s">
        <v>77</v>
      </c>
      <c r="C148" s="119"/>
      <c r="D148" s="119"/>
      <c r="E148" s="119"/>
      <c r="F148" s="120"/>
      <c r="G148" s="120"/>
      <c r="H148" s="119"/>
      <c r="I148" s="120"/>
      <c r="J148" s="120"/>
      <c r="K148" s="120"/>
      <c r="L148" s="120"/>
      <c r="M148" s="120"/>
    </row>
    <row r="149" spans="1:13" s="51" customFormat="1" ht="12">
      <c r="A149" s="50"/>
      <c r="C149" s="119"/>
      <c r="D149" s="119"/>
      <c r="E149" s="119"/>
      <c r="F149" s="120"/>
      <c r="G149" s="120"/>
      <c r="H149" s="119"/>
      <c r="I149" s="120"/>
      <c r="J149" s="120"/>
      <c r="K149" s="120"/>
      <c r="L149" s="120"/>
      <c r="M149" s="120"/>
    </row>
    <row r="150" spans="1:13" s="51" customFormat="1" ht="14.25">
      <c r="A150" s="50"/>
      <c r="B150" s="200" t="s">
        <v>171</v>
      </c>
      <c r="C150" s="200"/>
      <c r="D150" s="119"/>
      <c r="E150" s="119"/>
      <c r="F150" s="120"/>
      <c r="G150" s="120"/>
      <c r="H150" s="119"/>
      <c r="I150" s="120"/>
      <c r="J150" s="120"/>
      <c r="K150" s="120"/>
      <c r="L150" s="120"/>
      <c r="M150" s="120"/>
    </row>
    <row r="151" spans="3:13" s="51" customFormat="1" ht="12">
      <c r="C151" s="119"/>
      <c r="D151" s="119"/>
      <c r="E151" s="119"/>
      <c r="F151" s="120"/>
      <c r="G151" s="120"/>
      <c r="H151" s="119"/>
      <c r="I151" s="120"/>
      <c r="J151" s="120"/>
      <c r="K151" s="120"/>
      <c r="L151" s="120"/>
      <c r="M151" s="120"/>
    </row>
    <row r="152" spans="3:13" s="51" customFormat="1" ht="12">
      <c r="C152" s="119"/>
      <c r="D152" s="119"/>
      <c r="E152" s="119"/>
      <c r="F152" s="120"/>
      <c r="G152" s="120"/>
      <c r="H152" s="119"/>
      <c r="I152" s="120"/>
      <c r="J152" s="120"/>
      <c r="K152" s="120"/>
      <c r="L152" s="120"/>
      <c r="M152" s="120"/>
    </row>
    <row r="153" spans="3:13" s="51" customFormat="1" ht="12">
      <c r="C153" s="119"/>
      <c r="D153" s="119"/>
      <c r="E153" s="119"/>
      <c r="F153" s="120"/>
      <c r="G153" s="120"/>
      <c r="H153" s="119"/>
      <c r="I153" s="120"/>
      <c r="J153" s="120"/>
      <c r="K153" s="120"/>
      <c r="L153" s="120"/>
      <c r="M153" s="120"/>
    </row>
    <row r="154" spans="3:13" s="51" customFormat="1" ht="12">
      <c r="C154" s="119"/>
      <c r="D154" s="119"/>
      <c r="E154" s="119"/>
      <c r="F154" s="120"/>
      <c r="G154" s="120"/>
      <c r="H154" s="119"/>
      <c r="I154" s="120"/>
      <c r="J154" s="120"/>
      <c r="K154" s="120"/>
      <c r="L154" s="120"/>
      <c r="M154" s="120"/>
    </row>
    <row r="155" spans="3:13" s="51" customFormat="1" ht="12">
      <c r="C155" s="119"/>
      <c r="D155" s="119"/>
      <c r="E155" s="119"/>
      <c r="F155" s="120"/>
      <c r="G155" s="120"/>
      <c r="H155" s="119"/>
      <c r="I155" s="120"/>
      <c r="J155" s="120"/>
      <c r="K155" s="120"/>
      <c r="L155" s="120"/>
      <c r="M155" s="120"/>
    </row>
    <row r="156" spans="3:13" s="51" customFormat="1" ht="12">
      <c r="C156" s="119"/>
      <c r="D156" s="119"/>
      <c r="E156" s="119"/>
      <c r="F156" s="120"/>
      <c r="G156" s="120"/>
      <c r="H156" s="119"/>
      <c r="I156" s="120"/>
      <c r="J156" s="120"/>
      <c r="K156" s="120"/>
      <c r="L156" s="120"/>
      <c r="M156" s="120"/>
    </row>
    <row r="157" spans="3:13" s="51" customFormat="1" ht="12">
      <c r="C157" s="119"/>
      <c r="D157" s="119"/>
      <c r="E157" s="119"/>
      <c r="F157" s="120"/>
      <c r="G157" s="120"/>
      <c r="H157" s="119"/>
      <c r="I157" s="120"/>
      <c r="J157" s="120"/>
      <c r="K157" s="120"/>
      <c r="L157" s="120"/>
      <c r="M157" s="120"/>
    </row>
    <row r="158" spans="3:13" s="51" customFormat="1" ht="12">
      <c r="C158" s="119"/>
      <c r="D158" s="119"/>
      <c r="E158" s="119"/>
      <c r="F158" s="120"/>
      <c r="G158" s="120"/>
      <c r="H158" s="119"/>
      <c r="I158" s="120"/>
      <c r="J158" s="120"/>
      <c r="K158" s="120"/>
      <c r="L158" s="120"/>
      <c r="M158" s="120"/>
    </row>
    <row r="159" spans="3:13" s="51" customFormat="1" ht="12">
      <c r="C159" s="119"/>
      <c r="D159" s="119"/>
      <c r="E159" s="119"/>
      <c r="F159" s="120"/>
      <c r="G159" s="120"/>
      <c r="H159" s="119"/>
      <c r="I159" s="120"/>
      <c r="J159" s="120"/>
      <c r="K159" s="120"/>
      <c r="L159" s="120"/>
      <c r="M159" s="120"/>
    </row>
    <row r="160" spans="3:13" s="51" customFormat="1" ht="12">
      <c r="C160" s="119"/>
      <c r="D160" s="119"/>
      <c r="E160" s="119"/>
      <c r="F160" s="120"/>
      <c r="G160" s="120"/>
      <c r="H160" s="119"/>
      <c r="I160" s="120"/>
      <c r="J160" s="120"/>
      <c r="K160" s="120"/>
      <c r="L160" s="120"/>
      <c r="M160" s="120"/>
    </row>
    <row r="161" spans="3:13" s="51" customFormat="1" ht="12">
      <c r="C161" s="119"/>
      <c r="D161" s="119"/>
      <c r="E161" s="119"/>
      <c r="F161" s="120"/>
      <c r="G161" s="120"/>
      <c r="H161" s="119"/>
      <c r="I161" s="120"/>
      <c r="J161" s="120"/>
      <c r="K161" s="120"/>
      <c r="L161" s="120"/>
      <c r="M161" s="120"/>
    </row>
    <row r="162" spans="3:13" s="51" customFormat="1" ht="12">
      <c r="C162" s="119"/>
      <c r="D162" s="119"/>
      <c r="E162" s="119"/>
      <c r="F162" s="120"/>
      <c r="G162" s="120"/>
      <c r="H162" s="119"/>
      <c r="I162" s="120"/>
      <c r="J162" s="120"/>
      <c r="K162" s="120"/>
      <c r="L162" s="120"/>
      <c r="M162" s="120"/>
    </row>
    <row r="163" spans="3:13" s="51" customFormat="1" ht="12">
      <c r="C163" s="119"/>
      <c r="D163" s="119"/>
      <c r="E163" s="119"/>
      <c r="F163" s="120"/>
      <c r="G163" s="120"/>
      <c r="H163" s="119"/>
      <c r="I163" s="120"/>
      <c r="J163" s="120"/>
      <c r="K163" s="120"/>
      <c r="L163" s="120"/>
      <c r="M163" s="120"/>
    </row>
    <row r="164" spans="3:13" s="51" customFormat="1" ht="12">
      <c r="C164" s="119"/>
      <c r="D164" s="119"/>
      <c r="E164" s="119"/>
      <c r="F164" s="120"/>
      <c r="G164" s="120"/>
      <c r="H164" s="119"/>
      <c r="I164" s="120"/>
      <c r="J164" s="120"/>
      <c r="K164" s="120"/>
      <c r="L164" s="120"/>
      <c r="M164" s="120"/>
    </row>
    <row r="165" spans="3:13" s="51" customFormat="1" ht="12">
      <c r="C165" s="119"/>
      <c r="D165" s="119"/>
      <c r="E165" s="119"/>
      <c r="F165" s="120"/>
      <c r="G165" s="120"/>
      <c r="H165" s="119"/>
      <c r="I165" s="120"/>
      <c r="J165" s="120"/>
      <c r="K165" s="120"/>
      <c r="L165" s="120"/>
      <c r="M165" s="120"/>
    </row>
    <row r="166" spans="3:13" s="51" customFormat="1" ht="12">
      <c r="C166" s="119"/>
      <c r="D166" s="119"/>
      <c r="E166" s="119"/>
      <c r="F166" s="120"/>
      <c r="G166" s="120"/>
      <c r="H166" s="119"/>
      <c r="I166" s="120"/>
      <c r="J166" s="120"/>
      <c r="K166" s="120"/>
      <c r="L166" s="120"/>
      <c r="M166" s="120"/>
    </row>
    <row r="167" spans="3:13" s="51" customFormat="1" ht="12">
      <c r="C167" s="119"/>
      <c r="D167" s="119"/>
      <c r="E167" s="119"/>
      <c r="F167" s="120"/>
      <c r="G167" s="120"/>
      <c r="H167" s="119"/>
      <c r="I167" s="120"/>
      <c r="J167" s="120"/>
      <c r="K167" s="120"/>
      <c r="L167" s="120"/>
      <c r="M167" s="120"/>
    </row>
    <row r="168" spans="3:13" s="51" customFormat="1" ht="12">
      <c r="C168" s="119"/>
      <c r="D168" s="119"/>
      <c r="E168" s="119"/>
      <c r="F168" s="120"/>
      <c r="G168" s="120"/>
      <c r="H168" s="119"/>
      <c r="I168" s="120"/>
      <c r="J168" s="120"/>
      <c r="K168" s="120"/>
      <c r="L168" s="120"/>
      <c r="M168" s="120"/>
    </row>
    <row r="169" spans="3:13" s="51" customFormat="1" ht="12">
      <c r="C169" s="119"/>
      <c r="D169" s="119"/>
      <c r="E169" s="119"/>
      <c r="F169" s="120"/>
      <c r="G169" s="120"/>
      <c r="H169" s="119"/>
      <c r="I169" s="120"/>
      <c r="J169" s="120"/>
      <c r="K169" s="120"/>
      <c r="L169" s="120"/>
      <c r="M169" s="120"/>
    </row>
    <row r="170" spans="3:13" s="51" customFormat="1" ht="12">
      <c r="C170" s="119"/>
      <c r="D170" s="119"/>
      <c r="E170" s="119"/>
      <c r="F170" s="120"/>
      <c r="G170" s="120"/>
      <c r="H170" s="119"/>
      <c r="I170" s="120"/>
      <c r="J170" s="120"/>
      <c r="K170" s="120"/>
      <c r="L170" s="120"/>
      <c r="M170" s="120"/>
    </row>
    <row r="171" spans="3:13" s="51" customFormat="1" ht="12">
      <c r="C171" s="119"/>
      <c r="D171" s="119"/>
      <c r="E171" s="119"/>
      <c r="F171" s="120"/>
      <c r="G171" s="120"/>
      <c r="H171" s="119"/>
      <c r="I171" s="120"/>
      <c r="J171" s="120"/>
      <c r="K171" s="120"/>
      <c r="L171" s="120"/>
      <c r="M171" s="120"/>
    </row>
    <row r="172" spans="3:13" s="51" customFormat="1" ht="12">
      <c r="C172" s="119"/>
      <c r="D172" s="119"/>
      <c r="E172" s="119"/>
      <c r="F172" s="120"/>
      <c r="G172" s="120"/>
      <c r="H172" s="119"/>
      <c r="I172" s="120"/>
      <c r="J172" s="120"/>
      <c r="K172" s="120"/>
      <c r="L172" s="120"/>
      <c r="M172" s="120"/>
    </row>
    <row r="173" spans="3:13" s="51" customFormat="1" ht="12">
      <c r="C173" s="119"/>
      <c r="D173" s="119"/>
      <c r="E173" s="119"/>
      <c r="F173" s="120"/>
      <c r="G173" s="120"/>
      <c r="H173" s="119"/>
      <c r="I173" s="120"/>
      <c r="J173" s="120"/>
      <c r="K173" s="120"/>
      <c r="L173" s="120"/>
      <c r="M173" s="120"/>
    </row>
    <row r="174" spans="3:13" s="51" customFormat="1" ht="12">
      <c r="C174" s="119"/>
      <c r="D174" s="119"/>
      <c r="E174" s="119"/>
      <c r="F174" s="120"/>
      <c r="G174" s="120"/>
      <c r="H174" s="119"/>
      <c r="I174" s="120"/>
      <c r="J174" s="120"/>
      <c r="K174" s="120"/>
      <c r="L174" s="120"/>
      <c r="M174" s="120"/>
    </row>
    <row r="175" spans="3:13" s="51" customFormat="1" ht="12">
      <c r="C175" s="119"/>
      <c r="D175" s="119"/>
      <c r="E175" s="119"/>
      <c r="F175" s="120"/>
      <c r="G175" s="120"/>
      <c r="H175" s="119"/>
      <c r="I175" s="120"/>
      <c r="J175" s="120"/>
      <c r="K175" s="120"/>
      <c r="L175" s="120"/>
      <c r="M175" s="120"/>
    </row>
    <row r="176" spans="3:13" s="51" customFormat="1" ht="12">
      <c r="C176" s="119"/>
      <c r="D176" s="119"/>
      <c r="E176" s="119"/>
      <c r="F176" s="120"/>
      <c r="G176" s="120"/>
      <c r="H176" s="119"/>
      <c r="I176" s="120"/>
      <c r="J176" s="120"/>
      <c r="K176" s="120"/>
      <c r="L176" s="120"/>
      <c r="M176" s="120"/>
    </row>
    <row r="177" spans="3:13" s="51" customFormat="1" ht="12">
      <c r="C177" s="119"/>
      <c r="D177" s="119"/>
      <c r="E177" s="119"/>
      <c r="F177" s="120"/>
      <c r="G177" s="120"/>
      <c r="H177" s="119"/>
      <c r="I177" s="120"/>
      <c r="J177" s="120"/>
      <c r="K177" s="120"/>
      <c r="L177" s="120"/>
      <c r="M177" s="120"/>
    </row>
    <row r="178" spans="3:13" s="51" customFormat="1" ht="12">
      <c r="C178" s="119"/>
      <c r="D178" s="119"/>
      <c r="E178" s="119"/>
      <c r="F178" s="120"/>
      <c r="G178" s="120"/>
      <c r="H178" s="119"/>
      <c r="I178" s="120"/>
      <c r="J178" s="120"/>
      <c r="K178" s="120"/>
      <c r="L178" s="120"/>
      <c r="M178" s="120"/>
    </row>
    <row r="179" spans="3:13" s="51" customFormat="1" ht="12">
      <c r="C179" s="119"/>
      <c r="D179" s="119"/>
      <c r="E179" s="119"/>
      <c r="F179" s="120"/>
      <c r="G179" s="120"/>
      <c r="H179" s="119"/>
      <c r="I179" s="120"/>
      <c r="J179" s="120"/>
      <c r="K179" s="120"/>
      <c r="L179" s="120"/>
      <c r="M179" s="120"/>
    </row>
    <row r="180" spans="3:13" s="51" customFormat="1" ht="12">
      <c r="C180" s="119"/>
      <c r="D180" s="119"/>
      <c r="E180" s="119"/>
      <c r="F180" s="120"/>
      <c r="G180" s="120"/>
      <c r="H180" s="119"/>
      <c r="I180" s="120"/>
      <c r="J180" s="120"/>
      <c r="K180" s="120"/>
      <c r="L180" s="120"/>
      <c r="M180" s="120"/>
    </row>
    <row r="181" spans="3:13" s="51" customFormat="1" ht="12">
      <c r="C181" s="119"/>
      <c r="D181" s="119"/>
      <c r="E181" s="119"/>
      <c r="F181" s="120"/>
      <c r="G181" s="120"/>
      <c r="H181" s="119"/>
      <c r="I181" s="120"/>
      <c r="J181" s="120"/>
      <c r="K181" s="120"/>
      <c r="L181" s="120"/>
      <c r="M181" s="120"/>
    </row>
    <row r="182" spans="3:13" s="51" customFormat="1" ht="12">
      <c r="C182" s="119"/>
      <c r="D182" s="119"/>
      <c r="E182" s="119"/>
      <c r="F182" s="120"/>
      <c r="G182" s="120"/>
      <c r="H182" s="119"/>
      <c r="I182" s="120"/>
      <c r="J182" s="120"/>
      <c r="K182" s="120"/>
      <c r="L182" s="120"/>
      <c r="M182" s="120"/>
    </row>
    <row r="183" spans="3:13" s="51" customFormat="1" ht="12">
      <c r="C183" s="119"/>
      <c r="D183" s="119"/>
      <c r="E183" s="119"/>
      <c r="F183" s="120"/>
      <c r="G183" s="120"/>
      <c r="H183" s="119"/>
      <c r="I183" s="120"/>
      <c r="J183" s="120"/>
      <c r="K183" s="120"/>
      <c r="L183" s="120"/>
      <c r="M183" s="120"/>
    </row>
    <row r="184" spans="3:13" s="51" customFormat="1" ht="12">
      <c r="C184" s="119"/>
      <c r="D184" s="119"/>
      <c r="E184" s="119"/>
      <c r="F184" s="120"/>
      <c r="G184" s="120"/>
      <c r="H184" s="119"/>
      <c r="I184" s="120"/>
      <c r="J184" s="120"/>
      <c r="K184" s="120"/>
      <c r="L184" s="120"/>
      <c r="M184" s="120"/>
    </row>
    <row r="185" spans="3:13" s="51" customFormat="1" ht="12">
      <c r="C185" s="119"/>
      <c r="D185" s="119"/>
      <c r="E185" s="119"/>
      <c r="F185" s="120"/>
      <c r="G185" s="120"/>
      <c r="H185" s="119"/>
      <c r="I185" s="120"/>
      <c r="J185" s="120"/>
      <c r="K185" s="120"/>
      <c r="L185" s="120"/>
      <c r="M185" s="120"/>
    </row>
    <row r="186" spans="3:13" s="51" customFormat="1" ht="12">
      <c r="C186" s="119"/>
      <c r="D186" s="119"/>
      <c r="E186" s="119"/>
      <c r="F186" s="120"/>
      <c r="G186" s="120"/>
      <c r="H186" s="119"/>
      <c r="I186" s="120"/>
      <c r="J186" s="120"/>
      <c r="K186" s="120"/>
      <c r="L186" s="120"/>
      <c r="M186" s="120"/>
    </row>
    <row r="187" spans="3:13" s="51" customFormat="1" ht="12">
      <c r="C187" s="119"/>
      <c r="D187" s="119"/>
      <c r="E187" s="119"/>
      <c r="F187" s="120"/>
      <c r="G187" s="120"/>
      <c r="H187" s="119"/>
      <c r="I187" s="120"/>
      <c r="J187" s="120"/>
      <c r="K187" s="120"/>
      <c r="L187" s="120"/>
      <c r="M187" s="120"/>
    </row>
    <row r="188" spans="3:13" s="51" customFormat="1" ht="12">
      <c r="C188" s="119"/>
      <c r="D188" s="119"/>
      <c r="E188" s="119"/>
      <c r="F188" s="120"/>
      <c r="G188" s="120"/>
      <c r="H188" s="119"/>
      <c r="I188" s="120"/>
      <c r="J188" s="120"/>
      <c r="K188" s="120"/>
      <c r="L188" s="120"/>
      <c r="M188" s="120"/>
    </row>
    <row r="189" spans="3:13" s="51" customFormat="1" ht="12">
      <c r="C189" s="119"/>
      <c r="D189" s="119"/>
      <c r="E189" s="119"/>
      <c r="F189" s="120"/>
      <c r="G189" s="120"/>
      <c r="H189" s="119"/>
      <c r="I189" s="120"/>
      <c r="J189" s="120"/>
      <c r="K189" s="120"/>
      <c r="L189" s="120"/>
      <c r="M189" s="120"/>
    </row>
    <row r="190" spans="3:13" s="51" customFormat="1" ht="12">
      <c r="C190" s="119"/>
      <c r="D190" s="119"/>
      <c r="E190" s="119"/>
      <c r="F190" s="120"/>
      <c r="G190" s="120"/>
      <c r="H190" s="119"/>
      <c r="I190" s="120"/>
      <c r="J190" s="120"/>
      <c r="K190" s="120"/>
      <c r="L190" s="120"/>
      <c r="M190" s="120"/>
    </row>
    <row r="191" spans="3:13" s="51" customFormat="1" ht="12">
      <c r="C191" s="119"/>
      <c r="D191" s="119"/>
      <c r="E191" s="119"/>
      <c r="F191" s="120"/>
      <c r="G191" s="120"/>
      <c r="H191" s="119"/>
      <c r="I191" s="120"/>
      <c r="J191" s="120"/>
      <c r="K191" s="120"/>
      <c r="L191" s="120"/>
      <c r="M191" s="120"/>
    </row>
    <row r="192" spans="3:13" s="51" customFormat="1" ht="12">
      <c r="C192" s="119"/>
      <c r="D192" s="119"/>
      <c r="E192" s="119"/>
      <c r="F192" s="120"/>
      <c r="G192" s="120"/>
      <c r="H192" s="119"/>
      <c r="I192" s="120"/>
      <c r="J192" s="120"/>
      <c r="K192" s="120"/>
      <c r="L192" s="120"/>
      <c r="M192" s="120"/>
    </row>
    <row r="193" spans="3:13" s="51" customFormat="1" ht="12">
      <c r="C193" s="119"/>
      <c r="D193" s="119"/>
      <c r="E193" s="119"/>
      <c r="F193" s="120"/>
      <c r="G193" s="120"/>
      <c r="H193" s="119"/>
      <c r="I193" s="120"/>
      <c r="J193" s="120"/>
      <c r="K193" s="120"/>
      <c r="L193" s="120"/>
      <c r="M193" s="120"/>
    </row>
    <row r="194" spans="3:13" s="51" customFormat="1" ht="12">
      <c r="C194" s="119"/>
      <c r="D194" s="119"/>
      <c r="E194" s="119"/>
      <c r="F194" s="120"/>
      <c r="G194" s="120"/>
      <c r="H194" s="119"/>
      <c r="I194" s="120"/>
      <c r="J194" s="120"/>
      <c r="K194" s="120"/>
      <c r="L194" s="120"/>
      <c r="M194" s="120"/>
    </row>
    <row r="195" spans="3:13" s="51" customFormat="1" ht="12">
      <c r="C195" s="119"/>
      <c r="D195" s="119"/>
      <c r="E195" s="119"/>
      <c r="F195" s="120"/>
      <c r="G195" s="120"/>
      <c r="H195" s="119"/>
      <c r="I195" s="120"/>
      <c r="J195" s="120"/>
      <c r="K195" s="120"/>
      <c r="L195" s="120"/>
      <c r="M195" s="120"/>
    </row>
    <row r="196" spans="3:13" s="51" customFormat="1" ht="12">
      <c r="C196" s="119"/>
      <c r="D196" s="119"/>
      <c r="E196" s="119"/>
      <c r="F196" s="120"/>
      <c r="G196" s="120"/>
      <c r="H196" s="119"/>
      <c r="I196" s="120"/>
      <c r="J196" s="120"/>
      <c r="K196" s="120"/>
      <c r="L196" s="120"/>
      <c r="M196" s="120"/>
    </row>
    <row r="197" spans="3:13" s="51" customFormat="1" ht="12">
      <c r="C197" s="119"/>
      <c r="D197" s="119"/>
      <c r="E197" s="119"/>
      <c r="F197" s="120"/>
      <c r="G197" s="120"/>
      <c r="H197" s="119"/>
      <c r="I197" s="120"/>
      <c r="J197" s="120"/>
      <c r="K197" s="120"/>
      <c r="L197" s="120"/>
      <c r="M197" s="120"/>
    </row>
    <row r="198" spans="3:13" s="51" customFormat="1" ht="12">
      <c r="C198" s="119"/>
      <c r="D198" s="119"/>
      <c r="E198" s="119"/>
      <c r="F198" s="120"/>
      <c r="G198" s="120"/>
      <c r="H198" s="119"/>
      <c r="I198" s="120"/>
      <c r="J198" s="120"/>
      <c r="K198" s="120"/>
      <c r="L198" s="120"/>
      <c r="M198" s="120"/>
    </row>
    <row r="199" spans="3:13" s="51" customFormat="1" ht="12">
      <c r="C199" s="119"/>
      <c r="D199" s="119"/>
      <c r="E199" s="119"/>
      <c r="F199" s="120"/>
      <c r="G199" s="120"/>
      <c r="H199" s="119"/>
      <c r="I199" s="120"/>
      <c r="J199" s="120"/>
      <c r="K199" s="120"/>
      <c r="L199" s="120"/>
      <c r="M199" s="120"/>
    </row>
    <row r="200" spans="3:13" s="51" customFormat="1" ht="12">
      <c r="C200" s="119"/>
      <c r="D200" s="119"/>
      <c r="E200" s="119"/>
      <c r="F200" s="120"/>
      <c r="G200" s="120"/>
      <c r="H200" s="119"/>
      <c r="I200" s="120"/>
      <c r="J200" s="120"/>
      <c r="K200" s="120"/>
      <c r="L200" s="120"/>
      <c r="M200" s="120"/>
    </row>
    <row r="201" spans="3:13" s="51" customFormat="1" ht="12">
      <c r="C201" s="119"/>
      <c r="D201" s="119"/>
      <c r="E201" s="119"/>
      <c r="F201" s="120"/>
      <c r="G201" s="120"/>
      <c r="H201" s="119"/>
      <c r="I201" s="120"/>
      <c r="J201" s="120"/>
      <c r="K201" s="120"/>
      <c r="L201" s="120"/>
      <c r="M201" s="120"/>
    </row>
    <row r="202" spans="3:13" s="51" customFormat="1" ht="12">
      <c r="C202" s="119"/>
      <c r="D202" s="119"/>
      <c r="E202" s="119"/>
      <c r="F202" s="120"/>
      <c r="G202" s="120"/>
      <c r="H202" s="119"/>
      <c r="I202" s="120"/>
      <c r="J202" s="120"/>
      <c r="K202" s="120"/>
      <c r="L202" s="120"/>
      <c r="M202" s="120"/>
    </row>
    <row r="203" spans="3:13" s="51" customFormat="1" ht="12">
      <c r="C203" s="119"/>
      <c r="D203" s="119"/>
      <c r="E203" s="119"/>
      <c r="F203" s="120"/>
      <c r="G203" s="120"/>
      <c r="H203" s="119"/>
      <c r="I203" s="120"/>
      <c r="J203" s="120"/>
      <c r="K203" s="120"/>
      <c r="L203" s="120"/>
      <c r="M203" s="120"/>
    </row>
    <row r="204" spans="3:13" s="51" customFormat="1" ht="12">
      <c r="C204" s="119"/>
      <c r="D204" s="119"/>
      <c r="E204" s="119"/>
      <c r="F204" s="120"/>
      <c r="G204" s="120"/>
      <c r="H204" s="119"/>
      <c r="I204" s="120"/>
      <c r="J204" s="120"/>
      <c r="K204" s="120"/>
      <c r="L204" s="120"/>
      <c r="M204" s="120"/>
    </row>
    <row r="205" spans="3:13" s="51" customFormat="1" ht="12">
      <c r="C205" s="119"/>
      <c r="D205" s="119"/>
      <c r="E205" s="119"/>
      <c r="F205" s="120"/>
      <c r="G205" s="120"/>
      <c r="H205" s="119"/>
      <c r="I205" s="120"/>
      <c r="J205" s="120"/>
      <c r="K205" s="120"/>
      <c r="L205" s="120"/>
      <c r="M205" s="120"/>
    </row>
    <row r="206" spans="3:13" s="51" customFormat="1" ht="12">
      <c r="C206" s="119"/>
      <c r="D206" s="119"/>
      <c r="E206" s="119"/>
      <c r="F206" s="120"/>
      <c r="G206" s="120"/>
      <c r="H206" s="119"/>
      <c r="I206" s="120"/>
      <c r="J206" s="120"/>
      <c r="K206" s="120"/>
      <c r="L206" s="120"/>
      <c r="M206" s="120"/>
    </row>
    <row r="207" spans="3:13" s="51" customFormat="1" ht="12">
      <c r="C207" s="119"/>
      <c r="D207" s="119"/>
      <c r="E207" s="119"/>
      <c r="F207" s="120"/>
      <c r="G207" s="120"/>
      <c r="H207" s="119"/>
      <c r="I207" s="120"/>
      <c r="J207" s="120"/>
      <c r="K207" s="120"/>
      <c r="L207" s="120"/>
      <c r="M207" s="120"/>
    </row>
    <row r="208" spans="3:13" s="51" customFormat="1" ht="12">
      <c r="C208" s="119"/>
      <c r="D208" s="119"/>
      <c r="E208" s="119"/>
      <c r="F208" s="120"/>
      <c r="G208" s="120"/>
      <c r="H208" s="119"/>
      <c r="I208" s="120"/>
      <c r="J208" s="120"/>
      <c r="K208" s="120"/>
      <c r="L208" s="120"/>
      <c r="M208" s="120"/>
    </row>
    <row r="209" spans="3:13" s="51" customFormat="1" ht="12">
      <c r="C209" s="119"/>
      <c r="D209" s="119"/>
      <c r="E209" s="119"/>
      <c r="F209" s="120"/>
      <c r="G209" s="120"/>
      <c r="H209" s="119"/>
      <c r="I209" s="120"/>
      <c r="J209" s="120"/>
      <c r="K209" s="120"/>
      <c r="L209" s="120"/>
      <c r="M209" s="120"/>
    </row>
    <row r="210" spans="3:13" s="51" customFormat="1" ht="12">
      <c r="C210" s="119"/>
      <c r="D210" s="119"/>
      <c r="E210" s="119"/>
      <c r="F210" s="120"/>
      <c r="G210" s="120"/>
      <c r="H210" s="119"/>
      <c r="I210" s="120"/>
      <c r="J210" s="120"/>
      <c r="K210" s="120"/>
      <c r="L210" s="120"/>
      <c r="M210" s="120"/>
    </row>
    <row r="211" spans="3:13" s="51" customFormat="1" ht="12">
      <c r="C211" s="119"/>
      <c r="D211" s="119"/>
      <c r="E211" s="119"/>
      <c r="F211" s="120"/>
      <c r="G211" s="120"/>
      <c r="H211" s="119"/>
      <c r="I211" s="120"/>
      <c r="J211" s="120"/>
      <c r="K211" s="120"/>
      <c r="L211" s="120"/>
      <c r="M211" s="120"/>
    </row>
    <row r="212" spans="3:13" s="51" customFormat="1" ht="12">
      <c r="C212" s="119"/>
      <c r="D212" s="119"/>
      <c r="E212" s="119"/>
      <c r="F212" s="120"/>
      <c r="G212" s="120"/>
      <c r="H212" s="119"/>
      <c r="I212" s="120"/>
      <c r="J212" s="120"/>
      <c r="K212" s="120"/>
      <c r="L212" s="120"/>
      <c r="M212" s="120"/>
    </row>
    <row r="213" spans="3:13" s="51" customFormat="1" ht="12">
      <c r="C213" s="119"/>
      <c r="D213" s="119"/>
      <c r="E213" s="119"/>
      <c r="F213" s="120"/>
      <c r="G213" s="120"/>
      <c r="H213" s="119"/>
      <c r="I213" s="120"/>
      <c r="J213" s="120"/>
      <c r="K213" s="120"/>
      <c r="L213" s="120"/>
      <c r="M213" s="120"/>
    </row>
    <row r="214" spans="3:13" s="51" customFormat="1" ht="12">
      <c r="C214" s="119"/>
      <c r="D214" s="119"/>
      <c r="E214" s="119"/>
      <c r="F214" s="120"/>
      <c r="G214" s="120"/>
      <c r="H214" s="119"/>
      <c r="I214" s="120"/>
      <c r="J214" s="120"/>
      <c r="K214" s="120"/>
      <c r="L214" s="120"/>
      <c r="M214" s="120"/>
    </row>
    <row r="215" spans="3:13" s="51" customFormat="1" ht="12">
      <c r="C215" s="119"/>
      <c r="D215" s="119"/>
      <c r="E215" s="119"/>
      <c r="F215" s="120"/>
      <c r="G215" s="120"/>
      <c r="H215" s="119"/>
      <c r="I215" s="120"/>
      <c r="J215" s="120"/>
      <c r="K215" s="120"/>
      <c r="L215" s="120"/>
      <c r="M215" s="120"/>
    </row>
    <row r="216" spans="3:13" s="51" customFormat="1" ht="12">
      <c r="C216" s="119"/>
      <c r="D216" s="119"/>
      <c r="E216" s="119"/>
      <c r="F216" s="120"/>
      <c r="G216" s="120"/>
      <c r="H216" s="119"/>
      <c r="I216" s="120"/>
      <c r="J216" s="120"/>
      <c r="K216" s="120"/>
      <c r="L216" s="120"/>
      <c r="M216" s="120"/>
    </row>
    <row r="217" spans="3:13" s="51" customFormat="1" ht="12">
      <c r="C217" s="119"/>
      <c r="D217" s="119"/>
      <c r="E217" s="119"/>
      <c r="F217" s="120"/>
      <c r="G217" s="120"/>
      <c r="H217" s="119"/>
      <c r="I217" s="120"/>
      <c r="J217" s="120"/>
      <c r="K217" s="120"/>
      <c r="L217" s="120"/>
      <c r="M217" s="120"/>
    </row>
    <row r="218" spans="3:13" s="51" customFormat="1" ht="12">
      <c r="C218" s="119"/>
      <c r="D218" s="119"/>
      <c r="E218" s="119"/>
      <c r="F218" s="120"/>
      <c r="G218" s="120"/>
      <c r="H218" s="119"/>
      <c r="I218" s="120"/>
      <c r="J218" s="120"/>
      <c r="K218" s="120"/>
      <c r="L218" s="120"/>
      <c r="M218" s="120"/>
    </row>
    <row r="219" spans="3:13" s="51" customFormat="1" ht="12">
      <c r="C219" s="119"/>
      <c r="D219" s="119"/>
      <c r="E219" s="119"/>
      <c r="F219" s="120"/>
      <c r="G219" s="120"/>
      <c r="H219" s="119"/>
      <c r="I219" s="120"/>
      <c r="J219" s="120"/>
      <c r="K219" s="120"/>
      <c r="L219" s="120"/>
      <c r="M219" s="120"/>
    </row>
    <row r="220" spans="3:13" s="51" customFormat="1" ht="12">
      <c r="C220" s="119"/>
      <c r="D220" s="119"/>
      <c r="E220" s="119"/>
      <c r="F220" s="120"/>
      <c r="G220" s="120"/>
      <c r="H220" s="119"/>
      <c r="I220" s="120"/>
      <c r="J220" s="120"/>
      <c r="K220" s="120"/>
      <c r="L220" s="120"/>
      <c r="M220" s="120"/>
    </row>
    <row r="221" spans="3:13" s="51" customFormat="1" ht="12">
      <c r="C221" s="119"/>
      <c r="D221" s="119"/>
      <c r="E221" s="119"/>
      <c r="F221" s="120"/>
      <c r="G221" s="120"/>
      <c r="H221" s="119"/>
      <c r="I221" s="120"/>
      <c r="J221" s="120"/>
      <c r="K221" s="120"/>
      <c r="L221" s="120"/>
      <c r="M221" s="120"/>
    </row>
    <row r="222" spans="3:13" s="51" customFormat="1" ht="12">
      <c r="C222" s="119"/>
      <c r="D222" s="119"/>
      <c r="E222" s="119"/>
      <c r="F222" s="120"/>
      <c r="G222" s="120"/>
      <c r="H222" s="119"/>
      <c r="I222" s="120"/>
      <c r="J222" s="120"/>
      <c r="K222" s="120"/>
      <c r="L222" s="120"/>
      <c r="M222" s="120"/>
    </row>
    <row r="223" spans="3:13" s="51" customFormat="1" ht="12">
      <c r="C223" s="119"/>
      <c r="D223" s="119"/>
      <c r="E223" s="119"/>
      <c r="F223" s="120"/>
      <c r="G223" s="120"/>
      <c r="H223" s="119"/>
      <c r="I223" s="120"/>
      <c r="J223" s="120"/>
      <c r="K223" s="120"/>
      <c r="L223" s="120"/>
      <c r="M223" s="120"/>
    </row>
    <row r="224" spans="3:13" s="51" customFormat="1" ht="12">
      <c r="C224" s="119"/>
      <c r="D224" s="119"/>
      <c r="E224" s="119"/>
      <c r="F224" s="120"/>
      <c r="G224" s="120"/>
      <c r="H224" s="119"/>
      <c r="I224" s="120"/>
      <c r="J224" s="120"/>
      <c r="K224" s="120"/>
      <c r="L224" s="120"/>
      <c r="M224" s="120"/>
    </row>
    <row r="225" spans="3:13" s="51" customFormat="1" ht="12">
      <c r="C225" s="119"/>
      <c r="D225" s="119"/>
      <c r="E225" s="119"/>
      <c r="F225" s="120"/>
      <c r="G225" s="120"/>
      <c r="H225" s="119"/>
      <c r="I225" s="120"/>
      <c r="J225" s="120"/>
      <c r="K225" s="120"/>
      <c r="L225" s="120"/>
      <c r="M225" s="120"/>
    </row>
    <row r="226" spans="3:13" s="51" customFormat="1" ht="12">
      <c r="C226" s="119"/>
      <c r="D226" s="119"/>
      <c r="E226" s="119"/>
      <c r="F226" s="120"/>
      <c r="G226" s="120"/>
      <c r="H226" s="119"/>
      <c r="I226" s="120"/>
      <c r="J226" s="120"/>
      <c r="K226" s="120"/>
      <c r="L226" s="120"/>
      <c r="M226" s="120"/>
    </row>
    <row r="227" spans="3:13" s="51" customFormat="1" ht="12">
      <c r="C227" s="119"/>
      <c r="D227" s="119"/>
      <c r="E227" s="119"/>
      <c r="F227" s="120"/>
      <c r="G227" s="120"/>
      <c r="H227" s="119"/>
      <c r="I227" s="120"/>
      <c r="J227" s="120"/>
      <c r="K227" s="120"/>
      <c r="L227" s="120"/>
      <c r="M227" s="120"/>
    </row>
    <row r="228" spans="3:13" s="51" customFormat="1" ht="12">
      <c r="C228" s="119"/>
      <c r="D228" s="119"/>
      <c r="E228" s="119"/>
      <c r="F228" s="120"/>
      <c r="G228" s="120"/>
      <c r="H228" s="119"/>
      <c r="I228" s="120"/>
      <c r="J228" s="120"/>
      <c r="K228" s="120"/>
      <c r="L228" s="120"/>
      <c r="M228" s="120"/>
    </row>
    <row r="229" spans="3:13" s="51" customFormat="1" ht="12">
      <c r="C229" s="119"/>
      <c r="D229" s="119"/>
      <c r="E229" s="119"/>
      <c r="F229" s="120"/>
      <c r="G229" s="120"/>
      <c r="H229" s="119"/>
      <c r="I229" s="120"/>
      <c r="J229" s="120"/>
      <c r="K229" s="120"/>
      <c r="L229" s="120"/>
      <c r="M229" s="120"/>
    </row>
    <row r="230" spans="3:13" s="51" customFormat="1" ht="12">
      <c r="C230" s="119"/>
      <c r="D230" s="119"/>
      <c r="E230" s="119"/>
      <c r="F230" s="120"/>
      <c r="G230" s="120"/>
      <c r="H230" s="119"/>
      <c r="I230" s="120"/>
      <c r="J230" s="120"/>
      <c r="K230" s="120"/>
      <c r="L230" s="120"/>
      <c r="M230" s="120"/>
    </row>
    <row r="231" spans="3:13" s="51" customFormat="1" ht="12">
      <c r="C231" s="119"/>
      <c r="D231" s="119"/>
      <c r="E231" s="119"/>
      <c r="F231" s="120"/>
      <c r="G231" s="120"/>
      <c r="H231" s="119"/>
      <c r="I231" s="120"/>
      <c r="J231" s="120"/>
      <c r="K231" s="120"/>
      <c r="L231" s="120"/>
      <c r="M231" s="120"/>
    </row>
    <row r="232" spans="3:13" s="51" customFormat="1" ht="12">
      <c r="C232" s="119"/>
      <c r="D232" s="119"/>
      <c r="E232" s="119"/>
      <c r="F232" s="120"/>
      <c r="G232" s="120"/>
      <c r="H232" s="119"/>
      <c r="I232" s="120"/>
      <c r="J232" s="120"/>
      <c r="K232" s="120"/>
      <c r="L232" s="120"/>
      <c r="M232" s="120"/>
    </row>
    <row r="233" spans="3:13" s="51" customFormat="1" ht="12">
      <c r="C233" s="119"/>
      <c r="D233" s="119"/>
      <c r="E233" s="119"/>
      <c r="F233" s="120"/>
      <c r="G233" s="120"/>
      <c r="H233" s="119"/>
      <c r="I233" s="120"/>
      <c r="J233" s="120"/>
      <c r="K233" s="120"/>
      <c r="L233" s="120"/>
      <c r="M233" s="120"/>
    </row>
    <row r="234" spans="3:13" s="51" customFormat="1" ht="12">
      <c r="C234" s="119"/>
      <c r="D234" s="119"/>
      <c r="E234" s="119"/>
      <c r="F234" s="120"/>
      <c r="G234" s="120"/>
      <c r="H234" s="119"/>
      <c r="I234" s="120"/>
      <c r="J234" s="120"/>
      <c r="K234" s="120"/>
      <c r="L234" s="120"/>
      <c r="M234" s="120"/>
    </row>
    <row r="235" spans="3:13" s="51" customFormat="1" ht="12">
      <c r="C235" s="119"/>
      <c r="D235" s="119"/>
      <c r="E235" s="119"/>
      <c r="F235" s="120"/>
      <c r="G235" s="120"/>
      <c r="H235" s="119"/>
      <c r="I235" s="120"/>
      <c r="J235" s="120"/>
      <c r="K235" s="120"/>
      <c r="L235" s="120"/>
      <c r="M235" s="120"/>
    </row>
    <row r="236" spans="3:13" s="51" customFormat="1" ht="12">
      <c r="C236" s="119"/>
      <c r="D236" s="119"/>
      <c r="E236" s="119"/>
      <c r="F236" s="120"/>
      <c r="G236" s="120"/>
      <c r="H236" s="119"/>
      <c r="I236" s="120"/>
      <c r="J236" s="120"/>
      <c r="K236" s="120"/>
      <c r="L236" s="120"/>
      <c r="M236" s="120"/>
    </row>
    <row r="237" spans="3:13" s="51" customFormat="1" ht="12">
      <c r="C237" s="119"/>
      <c r="D237" s="119"/>
      <c r="E237" s="119"/>
      <c r="F237" s="120"/>
      <c r="G237" s="120"/>
      <c r="H237" s="119"/>
      <c r="I237" s="120"/>
      <c r="J237" s="120"/>
      <c r="K237" s="120"/>
      <c r="L237" s="120"/>
      <c r="M237" s="120"/>
    </row>
    <row r="238" spans="3:13" s="51" customFormat="1" ht="12">
      <c r="C238" s="119"/>
      <c r="D238" s="119"/>
      <c r="E238" s="119"/>
      <c r="F238" s="120"/>
      <c r="G238" s="120"/>
      <c r="H238" s="119"/>
      <c r="I238" s="120"/>
      <c r="J238" s="120"/>
      <c r="K238" s="120"/>
      <c r="L238" s="120"/>
      <c r="M238" s="120"/>
    </row>
    <row r="239" spans="3:13" s="51" customFormat="1" ht="12">
      <c r="C239" s="119"/>
      <c r="D239" s="119"/>
      <c r="E239" s="119"/>
      <c r="F239" s="120"/>
      <c r="G239" s="120"/>
      <c r="H239" s="119"/>
      <c r="I239" s="120"/>
      <c r="J239" s="120"/>
      <c r="K239" s="120"/>
      <c r="L239" s="120"/>
      <c r="M239" s="120"/>
    </row>
    <row r="240" spans="3:13" s="51" customFormat="1" ht="12">
      <c r="C240" s="119"/>
      <c r="D240" s="119"/>
      <c r="E240" s="119"/>
      <c r="F240" s="120"/>
      <c r="G240" s="120"/>
      <c r="H240" s="119"/>
      <c r="I240" s="120"/>
      <c r="J240" s="120"/>
      <c r="K240" s="120"/>
      <c r="L240" s="120"/>
      <c r="M240" s="120"/>
    </row>
    <row r="241" spans="3:13" s="51" customFormat="1" ht="12">
      <c r="C241" s="119"/>
      <c r="D241" s="119"/>
      <c r="E241" s="119"/>
      <c r="F241" s="120"/>
      <c r="G241" s="120"/>
      <c r="H241" s="119"/>
      <c r="I241" s="120"/>
      <c r="J241" s="120"/>
      <c r="K241" s="120"/>
      <c r="L241" s="120"/>
      <c r="M241" s="120"/>
    </row>
    <row r="242" spans="3:13" s="51" customFormat="1" ht="12">
      <c r="C242" s="119"/>
      <c r="D242" s="119"/>
      <c r="E242" s="119"/>
      <c r="F242" s="120"/>
      <c r="G242" s="120"/>
      <c r="H242" s="119"/>
      <c r="I242" s="120"/>
      <c r="J242" s="120"/>
      <c r="K242" s="120"/>
      <c r="L242" s="120"/>
      <c r="M242" s="120"/>
    </row>
    <row r="243" spans="3:13" s="51" customFormat="1" ht="12">
      <c r="C243" s="119"/>
      <c r="D243" s="119"/>
      <c r="E243" s="119"/>
      <c r="F243" s="120"/>
      <c r="G243" s="120"/>
      <c r="H243" s="119"/>
      <c r="I243" s="120"/>
      <c r="J243" s="120"/>
      <c r="K243" s="120"/>
      <c r="L243" s="120"/>
      <c r="M243" s="120"/>
    </row>
    <row r="244" spans="3:13" s="51" customFormat="1" ht="12">
      <c r="C244" s="119"/>
      <c r="D244" s="119"/>
      <c r="E244" s="119"/>
      <c r="F244" s="120"/>
      <c r="G244" s="120"/>
      <c r="H244" s="119"/>
      <c r="I244" s="120"/>
      <c r="J244" s="120"/>
      <c r="K244" s="120"/>
      <c r="L244" s="120"/>
      <c r="M244" s="120"/>
    </row>
    <row r="245" spans="3:13" s="51" customFormat="1" ht="12">
      <c r="C245" s="119"/>
      <c r="D245" s="119"/>
      <c r="E245" s="119"/>
      <c r="F245" s="120"/>
      <c r="G245" s="120"/>
      <c r="H245" s="119"/>
      <c r="I245" s="120"/>
      <c r="J245" s="120"/>
      <c r="K245" s="120"/>
      <c r="L245" s="120"/>
      <c r="M245" s="120"/>
    </row>
    <row r="246" spans="3:13" s="51" customFormat="1" ht="12">
      <c r="C246" s="119"/>
      <c r="D246" s="119"/>
      <c r="E246" s="119"/>
      <c r="F246" s="120"/>
      <c r="G246" s="120"/>
      <c r="H246" s="119"/>
      <c r="I246" s="120"/>
      <c r="J246" s="120"/>
      <c r="K246" s="120"/>
      <c r="L246" s="120"/>
      <c r="M246" s="120"/>
    </row>
    <row r="247" spans="3:13" s="51" customFormat="1" ht="12">
      <c r="C247" s="119"/>
      <c r="D247" s="119"/>
      <c r="E247" s="119"/>
      <c r="F247" s="120"/>
      <c r="G247" s="120"/>
      <c r="H247" s="119"/>
      <c r="I247" s="120"/>
      <c r="J247" s="120"/>
      <c r="K247" s="120"/>
      <c r="L247" s="120"/>
      <c r="M247" s="120"/>
    </row>
    <row r="248" spans="3:13" s="51" customFormat="1" ht="12">
      <c r="C248" s="119"/>
      <c r="D248" s="119"/>
      <c r="E248" s="119"/>
      <c r="F248" s="120"/>
      <c r="G248" s="120"/>
      <c r="H248" s="119"/>
      <c r="I248" s="120"/>
      <c r="J248" s="120"/>
      <c r="K248" s="120"/>
      <c r="L248" s="120"/>
      <c r="M248" s="120"/>
    </row>
    <row r="249" spans="3:13" s="51" customFormat="1" ht="12">
      <c r="C249" s="119"/>
      <c r="D249" s="119"/>
      <c r="E249" s="119"/>
      <c r="F249" s="120"/>
      <c r="G249" s="120"/>
      <c r="H249" s="119"/>
      <c r="I249" s="120"/>
      <c r="J249" s="120"/>
      <c r="K249" s="120"/>
      <c r="L249" s="120"/>
      <c r="M249" s="120"/>
    </row>
    <row r="250" spans="3:13" s="51" customFormat="1" ht="12">
      <c r="C250" s="119"/>
      <c r="D250" s="119"/>
      <c r="E250" s="119"/>
      <c r="F250" s="120"/>
      <c r="G250" s="120"/>
      <c r="H250" s="119"/>
      <c r="I250" s="120"/>
      <c r="J250" s="120"/>
      <c r="K250" s="120"/>
      <c r="L250" s="120"/>
      <c r="M250" s="120"/>
    </row>
    <row r="251" spans="3:13" s="51" customFormat="1" ht="12">
      <c r="C251" s="119"/>
      <c r="D251" s="119"/>
      <c r="E251" s="119"/>
      <c r="F251" s="120"/>
      <c r="G251" s="120"/>
      <c r="H251" s="119"/>
      <c r="I251" s="120"/>
      <c r="J251" s="120"/>
      <c r="K251" s="120"/>
      <c r="L251" s="120"/>
      <c r="M251" s="120"/>
    </row>
    <row r="252" spans="3:13" s="51" customFormat="1" ht="12">
      <c r="C252" s="119"/>
      <c r="D252" s="119"/>
      <c r="E252" s="119"/>
      <c r="F252" s="120"/>
      <c r="G252" s="120"/>
      <c r="H252" s="119"/>
      <c r="I252" s="120"/>
      <c r="J252" s="120"/>
      <c r="K252" s="120"/>
      <c r="L252" s="120"/>
      <c r="M252" s="120"/>
    </row>
    <row r="253" spans="3:13" s="51" customFormat="1" ht="12">
      <c r="C253" s="119"/>
      <c r="D253" s="119"/>
      <c r="E253" s="119"/>
      <c r="F253" s="120"/>
      <c r="G253" s="120"/>
      <c r="H253" s="119"/>
      <c r="I253" s="120"/>
      <c r="J253" s="120"/>
      <c r="K253" s="120"/>
      <c r="L253" s="120"/>
      <c r="M253" s="120"/>
    </row>
    <row r="254" spans="3:13" s="51" customFormat="1" ht="12">
      <c r="C254" s="119"/>
      <c r="D254" s="119"/>
      <c r="E254" s="119"/>
      <c r="F254" s="120"/>
      <c r="G254" s="120"/>
      <c r="H254" s="119"/>
      <c r="I254" s="120"/>
      <c r="J254" s="120"/>
      <c r="K254" s="120"/>
      <c r="L254" s="120"/>
      <c r="M254" s="120"/>
    </row>
    <row r="255" spans="3:13" s="51" customFormat="1" ht="12">
      <c r="C255" s="119"/>
      <c r="D255" s="119"/>
      <c r="E255" s="119"/>
      <c r="F255" s="120"/>
      <c r="G255" s="120"/>
      <c r="H255" s="119"/>
      <c r="I255" s="120"/>
      <c r="J255" s="120"/>
      <c r="K255" s="120"/>
      <c r="L255" s="120"/>
      <c r="M255" s="120"/>
    </row>
    <row r="256" spans="3:13" s="51" customFormat="1" ht="12">
      <c r="C256" s="119"/>
      <c r="D256" s="119"/>
      <c r="E256" s="119"/>
      <c r="F256" s="120"/>
      <c r="G256" s="120"/>
      <c r="H256" s="119"/>
      <c r="I256" s="120"/>
      <c r="J256" s="120"/>
      <c r="K256" s="120"/>
      <c r="L256" s="120"/>
      <c r="M256" s="120"/>
    </row>
    <row r="257" spans="3:13" s="51" customFormat="1" ht="12">
      <c r="C257" s="119"/>
      <c r="D257" s="119"/>
      <c r="E257" s="119"/>
      <c r="F257" s="120"/>
      <c r="G257" s="120"/>
      <c r="H257" s="119"/>
      <c r="I257" s="120"/>
      <c r="J257" s="120"/>
      <c r="K257" s="120"/>
      <c r="L257" s="120"/>
      <c r="M257" s="120"/>
    </row>
    <row r="258" spans="3:13" s="51" customFormat="1" ht="12">
      <c r="C258" s="119"/>
      <c r="D258" s="119"/>
      <c r="E258" s="119"/>
      <c r="F258" s="120"/>
      <c r="G258" s="120"/>
      <c r="H258" s="119"/>
      <c r="I258" s="120"/>
      <c r="J258" s="120"/>
      <c r="K258" s="120"/>
      <c r="L258" s="120"/>
      <c r="M258" s="120"/>
    </row>
    <row r="259" spans="3:13" s="51" customFormat="1" ht="12">
      <c r="C259" s="119"/>
      <c r="D259" s="119"/>
      <c r="E259" s="119"/>
      <c r="F259" s="120"/>
      <c r="G259" s="120"/>
      <c r="H259" s="119"/>
      <c r="I259" s="120"/>
      <c r="J259" s="120"/>
      <c r="K259" s="120"/>
      <c r="L259" s="120"/>
      <c r="M259" s="120"/>
    </row>
    <row r="260" spans="3:13" s="51" customFormat="1" ht="12">
      <c r="C260" s="119"/>
      <c r="D260" s="119"/>
      <c r="E260" s="119"/>
      <c r="F260" s="120"/>
      <c r="G260" s="120"/>
      <c r="H260" s="119"/>
      <c r="I260" s="120"/>
      <c r="J260" s="120"/>
      <c r="K260" s="120"/>
      <c r="L260" s="120"/>
      <c r="M260" s="120"/>
    </row>
    <row r="261" spans="3:13" s="51" customFormat="1" ht="12">
      <c r="C261" s="119"/>
      <c r="D261" s="119"/>
      <c r="E261" s="119"/>
      <c r="F261" s="120"/>
      <c r="G261" s="120"/>
      <c r="H261" s="119"/>
      <c r="I261" s="120"/>
      <c r="J261" s="120"/>
      <c r="K261" s="120"/>
      <c r="L261" s="120"/>
      <c r="M261" s="120"/>
    </row>
    <row r="262" spans="3:13" s="51" customFormat="1" ht="12">
      <c r="C262" s="119"/>
      <c r="D262" s="119"/>
      <c r="E262" s="119"/>
      <c r="F262" s="120"/>
      <c r="G262" s="120"/>
      <c r="H262" s="119"/>
      <c r="I262" s="120"/>
      <c r="J262" s="120"/>
      <c r="K262" s="120"/>
      <c r="L262" s="120"/>
      <c r="M262" s="120"/>
    </row>
    <row r="263" spans="3:13" s="51" customFormat="1" ht="12">
      <c r="C263" s="119"/>
      <c r="D263" s="119"/>
      <c r="E263" s="119"/>
      <c r="F263" s="120"/>
      <c r="G263" s="120"/>
      <c r="H263" s="119"/>
      <c r="I263" s="120"/>
      <c r="J263" s="120"/>
      <c r="K263" s="120"/>
      <c r="L263" s="120"/>
      <c r="M263" s="120"/>
    </row>
    <row r="264" spans="3:13" s="51" customFormat="1" ht="12">
      <c r="C264" s="119"/>
      <c r="D264" s="119"/>
      <c r="E264" s="119"/>
      <c r="F264" s="120"/>
      <c r="G264" s="120"/>
      <c r="H264" s="119"/>
      <c r="I264" s="120"/>
      <c r="J264" s="120"/>
      <c r="K264" s="120"/>
      <c r="L264" s="120"/>
      <c r="M264" s="120"/>
    </row>
    <row r="265" spans="3:13" s="51" customFormat="1" ht="12">
      <c r="C265" s="119"/>
      <c r="D265" s="119"/>
      <c r="E265" s="119"/>
      <c r="F265" s="120"/>
      <c r="G265" s="120"/>
      <c r="H265" s="119"/>
      <c r="I265" s="120"/>
      <c r="J265" s="120"/>
      <c r="K265" s="120"/>
      <c r="L265" s="120"/>
      <c r="M265" s="120"/>
    </row>
    <row r="266" spans="3:13" s="51" customFormat="1" ht="12">
      <c r="C266" s="119"/>
      <c r="D266" s="119"/>
      <c r="E266" s="119"/>
      <c r="F266" s="120"/>
      <c r="G266" s="120"/>
      <c r="H266" s="119"/>
      <c r="I266" s="120"/>
      <c r="J266" s="120"/>
      <c r="K266" s="120"/>
      <c r="L266" s="120"/>
      <c r="M266" s="120"/>
    </row>
    <row r="267" spans="3:13" s="51" customFormat="1" ht="12">
      <c r="C267" s="119"/>
      <c r="D267" s="119"/>
      <c r="E267" s="119"/>
      <c r="F267" s="120"/>
      <c r="G267" s="120"/>
      <c r="H267" s="119"/>
      <c r="I267" s="120"/>
      <c r="J267" s="120"/>
      <c r="K267" s="120"/>
      <c r="L267" s="120"/>
      <c r="M267" s="120"/>
    </row>
    <row r="268" spans="3:13" s="51" customFormat="1" ht="12">
      <c r="C268" s="119"/>
      <c r="D268" s="119"/>
      <c r="E268" s="119"/>
      <c r="F268" s="120"/>
      <c r="G268" s="120"/>
      <c r="H268" s="119"/>
      <c r="I268" s="120"/>
      <c r="J268" s="120"/>
      <c r="K268" s="120"/>
      <c r="L268" s="120"/>
      <c r="M268" s="120"/>
    </row>
    <row r="269" spans="3:13" s="51" customFormat="1" ht="12">
      <c r="C269" s="119"/>
      <c r="D269" s="119"/>
      <c r="E269" s="119"/>
      <c r="F269" s="120"/>
      <c r="G269" s="120"/>
      <c r="H269" s="119"/>
      <c r="I269" s="120"/>
      <c r="J269" s="120"/>
      <c r="K269" s="120"/>
      <c r="L269" s="120"/>
      <c r="M269" s="120"/>
    </row>
    <row r="270" spans="3:13" s="51" customFormat="1" ht="12">
      <c r="C270" s="119"/>
      <c r="D270" s="119"/>
      <c r="E270" s="119"/>
      <c r="F270" s="120"/>
      <c r="G270" s="120"/>
      <c r="H270" s="119"/>
      <c r="I270" s="120"/>
      <c r="J270" s="120"/>
      <c r="K270" s="120"/>
      <c r="L270" s="120"/>
      <c r="M270" s="120"/>
    </row>
    <row r="271" spans="3:13" s="51" customFormat="1" ht="12">
      <c r="C271" s="119"/>
      <c r="D271" s="119"/>
      <c r="E271" s="119"/>
      <c r="F271" s="120"/>
      <c r="G271" s="120"/>
      <c r="H271" s="119"/>
      <c r="I271" s="120"/>
      <c r="J271" s="120"/>
      <c r="K271" s="120"/>
      <c r="L271" s="120"/>
      <c r="M271" s="120"/>
    </row>
    <row r="272" spans="3:13" s="51" customFormat="1" ht="12">
      <c r="C272" s="119"/>
      <c r="D272" s="119"/>
      <c r="E272" s="119"/>
      <c r="F272" s="120"/>
      <c r="G272" s="120"/>
      <c r="H272" s="119"/>
      <c r="I272" s="120"/>
      <c r="J272" s="120"/>
      <c r="K272" s="120"/>
      <c r="L272" s="120"/>
      <c r="M272" s="120"/>
    </row>
    <row r="273" spans="3:13" s="51" customFormat="1" ht="12">
      <c r="C273" s="119"/>
      <c r="D273" s="119"/>
      <c r="E273" s="119"/>
      <c r="F273" s="120"/>
      <c r="G273" s="120"/>
      <c r="H273" s="119"/>
      <c r="I273" s="120"/>
      <c r="J273" s="120"/>
      <c r="K273" s="120"/>
      <c r="L273" s="120"/>
      <c r="M273" s="120"/>
    </row>
    <row r="274" spans="3:13" s="51" customFormat="1" ht="12">
      <c r="C274" s="119"/>
      <c r="D274" s="119"/>
      <c r="E274" s="119"/>
      <c r="F274" s="120"/>
      <c r="G274" s="120"/>
      <c r="H274" s="119"/>
      <c r="I274" s="120"/>
      <c r="J274" s="120"/>
      <c r="K274" s="120"/>
      <c r="L274" s="120"/>
      <c r="M274" s="120"/>
    </row>
    <row r="275" spans="3:13" s="51" customFormat="1" ht="12">
      <c r="C275" s="119"/>
      <c r="D275" s="119"/>
      <c r="E275" s="119"/>
      <c r="F275" s="120"/>
      <c r="G275" s="120"/>
      <c r="H275" s="119"/>
      <c r="I275" s="120"/>
      <c r="J275" s="120"/>
      <c r="K275" s="120"/>
      <c r="L275" s="120"/>
      <c r="M275" s="120"/>
    </row>
  </sheetData>
  <sheetProtection sheet="1" formatCells="0"/>
  <mergeCells count="150">
    <mergeCell ref="B92:E92"/>
    <mergeCell ref="F92:G92"/>
    <mergeCell ref="H92:I92"/>
    <mergeCell ref="B90:E90"/>
    <mergeCell ref="F90:G90"/>
    <mergeCell ref="H87:I87"/>
    <mergeCell ref="B88:E88"/>
    <mergeCell ref="B93:E93"/>
    <mergeCell ref="F93:G93"/>
    <mergeCell ref="F91:G91"/>
    <mergeCell ref="H91:I91"/>
    <mergeCell ref="B91:E91"/>
    <mergeCell ref="H90:I90"/>
    <mergeCell ref="H88:I88"/>
    <mergeCell ref="B87:E87"/>
    <mergeCell ref="B72:D72"/>
    <mergeCell ref="B110:F110"/>
    <mergeCell ref="B75:D75"/>
    <mergeCell ref="F89:G89"/>
    <mergeCell ref="F94:G94"/>
    <mergeCell ref="B98:E98"/>
    <mergeCell ref="F98:G98"/>
    <mergeCell ref="F97:G97"/>
    <mergeCell ref="B106:E106"/>
    <mergeCell ref="A100:C100"/>
    <mergeCell ref="F21:J21"/>
    <mergeCell ref="F88:G88"/>
    <mergeCell ref="F22:J22"/>
    <mergeCell ref="B19:D19"/>
    <mergeCell ref="F23:J23"/>
    <mergeCell ref="B23:D23"/>
    <mergeCell ref="F24:J24"/>
    <mergeCell ref="C27:K27"/>
    <mergeCell ref="B24:D24"/>
    <mergeCell ref="B74:D74"/>
    <mergeCell ref="C14:M14"/>
    <mergeCell ref="C16:D16"/>
    <mergeCell ref="E16:G16"/>
    <mergeCell ref="H16:K16"/>
    <mergeCell ref="B73:D73"/>
    <mergeCell ref="B76:D76"/>
    <mergeCell ref="A17:M17"/>
    <mergeCell ref="B20:D20"/>
    <mergeCell ref="B21:D21"/>
    <mergeCell ref="A18:B18"/>
    <mergeCell ref="B22:D22"/>
    <mergeCell ref="F19:J19"/>
    <mergeCell ref="F20:J20"/>
    <mergeCell ref="E76:F76"/>
    <mergeCell ref="A13:B13"/>
    <mergeCell ref="C8:J8"/>
    <mergeCell ref="K10:L10"/>
    <mergeCell ref="A2:M2"/>
    <mergeCell ref="A3:M3"/>
    <mergeCell ref="C4:M4"/>
    <mergeCell ref="C5:M5"/>
    <mergeCell ref="A4:B4"/>
    <mergeCell ref="D6:E6"/>
    <mergeCell ref="C13:M13"/>
    <mergeCell ref="E72:F72"/>
    <mergeCell ref="G72:H72"/>
    <mergeCell ref="E73:F73"/>
    <mergeCell ref="E7:F7"/>
    <mergeCell ref="H7:I7"/>
    <mergeCell ref="A26:M26"/>
    <mergeCell ref="D9:M9"/>
    <mergeCell ref="A10:B10"/>
    <mergeCell ref="C10:D10"/>
    <mergeCell ref="G10:H10"/>
    <mergeCell ref="A65:B65"/>
    <mergeCell ref="G67:H67"/>
    <mergeCell ref="G68:H68"/>
    <mergeCell ref="E71:F71"/>
    <mergeCell ref="G71:H71"/>
    <mergeCell ref="B71:D71"/>
    <mergeCell ref="B77:D77"/>
    <mergeCell ref="B78:D78"/>
    <mergeCell ref="G73:H73"/>
    <mergeCell ref="E74:F74"/>
    <mergeCell ref="G74:H74"/>
    <mergeCell ref="E75:F75"/>
    <mergeCell ref="G75:H75"/>
    <mergeCell ref="E77:F77"/>
    <mergeCell ref="G77:H77"/>
    <mergeCell ref="G76:H76"/>
    <mergeCell ref="B79:D79"/>
    <mergeCell ref="E79:F79"/>
    <mergeCell ref="G79:H79"/>
    <mergeCell ref="E78:F78"/>
    <mergeCell ref="G78:H78"/>
    <mergeCell ref="B80:D80"/>
    <mergeCell ref="E80:F80"/>
    <mergeCell ref="G80:H80"/>
    <mergeCell ref="B81:D81"/>
    <mergeCell ref="E81:F81"/>
    <mergeCell ref="G81:H81"/>
    <mergeCell ref="B82:D82"/>
    <mergeCell ref="E82:F82"/>
    <mergeCell ref="G82:H82"/>
    <mergeCell ref="H93:I93"/>
    <mergeCell ref="A83:D83"/>
    <mergeCell ref="E83:F83"/>
    <mergeCell ref="G83:H83"/>
    <mergeCell ref="B86:E86"/>
    <mergeCell ref="F86:G86"/>
    <mergeCell ref="H86:I86"/>
    <mergeCell ref="B89:E89"/>
    <mergeCell ref="H89:I89"/>
    <mergeCell ref="F87:G87"/>
    <mergeCell ref="B108:G108"/>
    <mergeCell ref="H94:I94"/>
    <mergeCell ref="B95:E95"/>
    <mergeCell ref="F95:G95"/>
    <mergeCell ref="H95:I95"/>
    <mergeCell ref="B94:E94"/>
    <mergeCell ref="B97:E97"/>
    <mergeCell ref="B109:F109"/>
    <mergeCell ref="E125:G125"/>
    <mergeCell ref="E126:G126"/>
    <mergeCell ref="E127:G127"/>
    <mergeCell ref="D114:L114"/>
    <mergeCell ref="D115:L115"/>
    <mergeCell ref="L125:M127"/>
    <mergeCell ref="H97:I97"/>
    <mergeCell ref="H98:I98"/>
    <mergeCell ref="A101:C101"/>
    <mergeCell ref="F101:G101"/>
    <mergeCell ref="F100:G100"/>
    <mergeCell ref="L130:M130"/>
    <mergeCell ref="I130:J130"/>
    <mergeCell ref="C119:D119"/>
    <mergeCell ref="K121:M121"/>
    <mergeCell ref="A125:C130"/>
    <mergeCell ref="E130:G130"/>
    <mergeCell ref="E128:G128"/>
    <mergeCell ref="I125:J127"/>
    <mergeCell ref="A51:B51"/>
    <mergeCell ref="B150:C150"/>
    <mergeCell ref="I131:J131"/>
    <mergeCell ref="I132:J132"/>
    <mergeCell ref="E131:G131"/>
    <mergeCell ref="D116:L116"/>
    <mergeCell ref="I128:J129"/>
    <mergeCell ref="L128:M129"/>
    <mergeCell ref="E129:G129"/>
    <mergeCell ref="D113:L113"/>
    <mergeCell ref="L131:M131"/>
    <mergeCell ref="L132:M132"/>
    <mergeCell ref="I133:J133"/>
    <mergeCell ref="L133:M133"/>
  </mergeCells>
  <hyperlinks>
    <hyperlink ref="B150" location="Tytuł!A1" display="Powrót do strony tytułowej"/>
  </hyperlinks>
  <printOptions horizontalCentered="1"/>
  <pageMargins left="0.7086614173228347" right="0.7086614173228347" top="0.7480314960629921" bottom="0.7480314960629921" header="0" footer="0"/>
  <pageSetup horizontalDpi="600" verticalDpi="600" orientation="landscape" paperSize="9" scale="94" r:id="rId1"/>
  <headerFooter alignWithMargins="0">
    <oddFooter>&amp;C&amp;8Strona &amp;P z &amp;N</oddFooter>
  </headerFooter>
  <rowBreaks count="5" manualBreakCount="5">
    <brk id="25" max="255" man="1"/>
    <brk id="51" max="12" man="1"/>
    <brk id="69" max="255" man="1"/>
    <brk id="98" max="255" man="1"/>
    <brk id="133" max="12" man="1"/>
  </rowBreaks>
</worksheet>
</file>

<file path=xl/worksheets/sheet3.xml><?xml version="1.0" encoding="utf-8"?>
<worksheet xmlns="http://schemas.openxmlformats.org/spreadsheetml/2006/main" xmlns:r="http://schemas.openxmlformats.org/officeDocument/2006/relationships">
  <dimension ref="A1:V96"/>
  <sheetViews>
    <sheetView showGridLines="0" zoomScaleSheetLayoutView="80" zoomScalePageLayoutView="0" workbookViewId="0" topLeftCell="A4">
      <selection activeCell="A1" sqref="A1"/>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6.59765625" style="1" customWidth="1"/>
    <col min="22" max="22" width="6.69921875" style="1" customWidth="1"/>
    <col min="23" max="16384" width="9" style="1" customWidth="1"/>
  </cols>
  <sheetData>
    <row r="1" spans="1:4" ht="12">
      <c r="A1" s="12" t="s">
        <v>79</v>
      </c>
      <c r="B1" s="12"/>
      <c r="C1" s="12"/>
      <c r="D1" s="12"/>
    </row>
    <row r="2" spans="1:6" ht="12">
      <c r="A2" s="281" t="s">
        <v>80</v>
      </c>
      <c r="B2" s="281"/>
      <c r="C2" s="281"/>
      <c r="D2" s="281"/>
      <c r="E2" s="281"/>
      <c r="F2" s="281"/>
    </row>
    <row r="3" spans="1:6" ht="12">
      <c r="A3" s="281" t="s">
        <v>81</v>
      </c>
      <c r="B3" s="281"/>
      <c r="C3" s="281"/>
      <c r="D3" s="281"/>
      <c r="E3" s="281"/>
      <c r="F3" s="281"/>
    </row>
    <row r="4" spans="1:22" ht="12" customHeight="1">
      <c r="A4" s="281" t="s">
        <v>82</v>
      </c>
      <c r="B4" s="281"/>
      <c r="C4" s="281"/>
      <c r="D4" s="281"/>
      <c r="E4" s="281"/>
      <c r="F4" s="281"/>
      <c r="H4" s="2"/>
      <c r="I4" s="2"/>
      <c r="J4" s="2"/>
      <c r="S4" s="3" t="s">
        <v>83</v>
      </c>
      <c r="T4" s="266"/>
      <c r="U4" s="266"/>
      <c r="V4" s="266"/>
    </row>
    <row r="5" spans="8:22" ht="16.5" customHeight="1">
      <c r="H5" s="2"/>
      <c r="I5" s="2"/>
      <c r="J5" s="2"/>
      <c r="T5" s="282"/>
      <c r="U5" s="282"/>
      <c r="V5" s="282"/>
    </row>
    <row r="6" ht="4.5" customHeight="1">
      <c r="V6" s="2"/>
    </row>
    <row r="7" spans="1:22" ht="15">
      <c r="A7" s="278" t="s">
        <v>84</v>
      </c>
      <c r="B7" s="278"/>
      <c r="C7" s="278"/>
      <c r="D7" s="278"/>
      <c r="E7" s="278"/>
      <c r="F7" s="278"/>
      <c r="G7" s="278"/>
      <c r="H7" s="278"/>
      <c r="I7" s="278"/>
      <c r="J7" s="278"/>
      <c r="K7" s="278"/>
      <c r="L7" s="278"/>
      <c r="M7" s="278"/>
      <c r="N7" s="278"/>
      <c r="O7" s="278"/>
      <c r="P7" s="278"/>
      <c r="Q7" s="278"/>
      <c r="R7" s="278"/>
      <c r="S7" s="278"/>
      <c r="T7" s="278"/>
      <c r="U7" s="278"/>
      <c r="V7" s="278"/>
    </row>
    <row r="8" spans="1:22" ht="14.25" customHeight="1">
      <c r="A8" s="270">
        <f>IF(Protokół!D9="","",Protokół!D9)</f>
      </c>
      <c r="B8" s="270"/>
      <c r="C8" s="270"/>
      <c r="D8" s="270"/>
      <c r="E8" s="270"/>
      <c r="F8" s="270"/>
      <c r="G8" s="270"/>
      <c r="H8" s="270"/>
      <c r="I8" s="270"/>
      <c r="J8" s="270"/>
      <c r="K8" s="270"/>
      <c r="L8" s="270"/>
      <c r="M8" s="270"/>
      <c r="N8" s="270"/>
      <c r="O8" s="270"/>
      <c r="P8" s="270"/>
      <c r="Q8" s="270"/>
      <c r="R8" s="270"/>
      <c r="S8" s="270"/>
      <c r="T8" s="270"/>
      <c r="U8" s="270"/>
      <c r="V8" s="270"/>
    </row>
    <row r="9" spans="1:22" ht="14.25" customHeight="1">
      <c r="A9" s="279" t="s">
        <v>85</v>
      </c>
      <c r="B9" s="279"/>
      <c r="C9" s="279"/>
      <c r="D9" s="279"/>
      <c r="E9" s="279"/>
      <c r="F9" s="279"/>
      <c r="G9" s="279"/>
      <c r="H9" s="279"/>
      <c r="I9" s="279"/>
      <c r="J9" s="279"/>
      <c r="K9" s="279"/>
      <c r="L9" s="279"/>
      <c r="M9" s="279"/>
      <c r="N9" s="279"/>
      <c r="O9" s="279"/>
      <c r="P9" s="279"/>
      <c r="Q9" s="279"/>
      <c r="R9" s="279"/>
      <c r="S9" s="279"/>
      <c r="T9" s="279"/>
      <c r="U9" s="279"/>
      <c r="V9" s="279"/>
    </row>
    <row r="10" ht="6" customHeight="1"/>
    <row r="11" spans="2:20" ht="15" customHeight="1">
      <c r="B11" s="3" t="s">
        <v>86</v>
      </c>
      <c r="C11" s="4" t="s">
        <v>59</v>
      </c>
      <c r="D11" s="271">
        <f>IF(Protokół!C10="","",Protokół!C10)</f>
      </c>
      <c r="E11" s="271"/>
      <c r="F11" s="271"/>
      <c r="G11" s="271"/>
      <c r="H11" s="271"/>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14</v>
      </c>
      <c r="D13" s="271">
        <f>IF(Protokół!G10="","",Protokół!G10)</f>
      </c>
      <c r="E13" s="271"/>
      <c r="F13" s="271"/>
      <c r="G13" s="271"/>
      <c r="H13" s="271"/>
      <c r="I13" s="271"/>
      <c r="J13" s="271"/>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15</v>
      </c>
      <c r="D15" s="271">
        <f>IF(Protokół!K10="","",Protokół!K10)</f>
      </c>
      <c r="E15" s="271"/>
      <c r="F15" s="271"/>
      <c r="G15" s="271"/>
      <c r="H15" s="271"/>
      <c r="I15" s="6"/>
      <c r="J15" s="5"/>
      <c r="K15" s="2"/>
      <c r="L15" s="2"/>
      <c r="M15" s="2"/>
      <c r="N15" s="2"/>
      <c r="O15" s="2"/>
      <c r="P15" s="2"/>
      <c r="Q15" s="2"/>
      <c r="R15" s="2"/>
      <c r="S15" s="2"/>
      <c r="T15" s="2"/>
    </row>
    <row r="16" spans="1:22" ht="20.25" customHeight="1">
      <c r="A16" s="270">
        <f>IF(Protokół!C13="","",Protokół!C13)</f>
      </c>
      <c r="B16" s="270"/>
      <c r="C16" s="270"/>
      <c r="D16" s="270"/>
      <c r="E16" s="270"/>
      <c r="F16" s="270"/>
      <c r="G16" s="270"/>
      <c r="H16" s="270"/>
      <c r="I16" s="270"/>
      <c r="J16" s="270"/>
      <c r="K16" s="270"/>
      <c r="L16" s="270"/>
      <c r="M16" s="270"/>
      <c r="N16" s="270"/>
      <c r="O16" s="270"/>
      <c r="P16" s="270"/>
      <c r="Q16" s="270"/>
      <c r="R16" s="270"/>
      <c r="S16" s="270"/>
      <c r="T16" s="270"/>
      <c r="U16" s="270"/>
      <c r="V16" s="270"/>
    </row>
    <row r="17" spans="1:22" ht="12">
      <c r="A17" s="279" t="s">
        <v>87</v>
      </c>
      <c r="B17" s="279"/>
      <c r="C17" s="279"/>
      <c r="D17" s="279"/>
      <c r="E17" s="279"/>
      <c r="F17" s="279"/>
      <c r="G17" s="279"/>
      <c r="H17" s="279"/>
      <c r="I17" s="279"/>
      <c r="J17" s="279"/>
      <c r="K17" s="279"/>
      <c r="L17" s="279"/>
      <c r="M17" s="279"/>
      <c r="N17" s="279"/>
      <c r="O17" s="279"/>
      <c r="P17" s="279"/>
      <c r="Q17" s="279"/>
      <c r="R17" s="279"/>
      <c r="S17" s="279"/>
      <c r="T17" s="279"/>
      <c r="U17" s="279"/>
      <c r="V17" s="13"/>
    </row>
    <row r="19" spans="1:2" ht="12.75">
      <c r="A19" s="7" t="s">
        <v>20</v>
      </c>
      <c r="B19" s="1" t="s">
        <v>88</v>
      </c>
    </row>
    <row r="20" spans="3:21" ht="12">
      <c r="C20" s="9" t="s">
        <v>104</v>
      </c>
      <c r="D20" s="10" t="s">
        <v>61</v>
      </c>
      <c r="S20" s="9" t="s">
        <v>105</v>
      </c>
      <c r="T20" s="10" t="s">
        <v>67</v>
      </c>
      <c r="U20" s="11" t="s">
        <v>106</v>
      </c>
    </row>
    <row r="21" spans="1:21" ht="15.75" customHeight="1">
      <c r="A21" s="3" t="s">
        <v>59</v>
      </c>
      <c r="B21" s="267">
        <f>IF(Protokół!B31="","",Protokół!B31)</f>
      </c>
      <c r="C21" s="267"/>
      <c r="D21" s="267"/>
      <c r="E21" s="267"/>
      <c r="F21" s="267"/>
      <c r="G21" s="267"/>
      <c r="H21" s="267"/>
      <c r="I21" s="267"/>
      <c r="J21" s="24"/>
      <c r="K21" s="24"/>
      <c r="L21" s="24"/>
      <c r="M21" s="24"/>
      <c r="N21" s="24"/>
      <c r="O21" s="24"/>
      <c r="P21" s="24"/>
      <c r="Q21" s="24"/>
      <c r="R21" s="24"/>
      <c r="S21" s="269">
        <f>IF(Protokół!K31=0,"",Protokół!K31)</f>
      </c>
      <c r="T21" s="269"/>
      <c r="U21" s="269"/>
    </row>
    <row r="22" spans="1:21" ht="15.75" customHeight="1">
      <c r="A22" s="3" t="s">
        <v>61</v>
      </c>
      <c r="B22" s="267">
        <f>IF(Protokół!B32="","",Protokół!B32)</f>
      </c>
      <c r="C22" s="267"/>
      <c r="D22" s="267"/>
      <c r="E22" s="267"/>
      <c r="F22" s="267"/>
      <c r="G22" s="267"/>
      <c r="H22" s="267"/>
      <c r="I22" s="267"/>
      <c r="J22" s="24"/>
      <c r="K22" s="24"/>
      <c r="L22" s="24"/>
      <c r="M22" s="24"/>
      <c r="N22" s="24"/>
      <c r="O22" s="24"/>
      <c r="P22" s="24"/>
      <c r="Q22" s="24"/>
      <c r="R22" s="24"/>
      <c r="S22" s="269">
        <f>IF(Protokół!K32=0,"",Protokół!K32)</f>
      </c>
      <c r="T22" s="269"/>
      <c r="U22" s="269"/>
    </row>
    <row r="23" spans="1:21" ht="15.75" customHeight="1">
      <c r="A23" s="3" t="s">
        <v>67</v>
      </c>
      <c r="B23" s="267">
        <f>IF(Protokół!B33="","",Protokół!B33)</f>
      </c>
      <c r="C23" s="267"/>
      <c r="D23" s="267"/>
      <c r="E23" s="267"/>
      <c r="F23" s="267"/>
      <c r="G23" s="267"/>
      <c r="H23" s="267"/>
      <c r="I23" s="267"/>
      <c r="J23" s="24"/>
      <c r="K23" s="24"/>
      <c r="L23" s="24"/>
      <c r="M23" s="24"/>
      <c r="N23" s="24"/>
      <c r="O23" s="24"/>
      <c r="P23" s="24"/>
      <c r="Q23" s="24"/>
      <c r="R23" s="24"/>
      <c r="S23" s="269">
        <f>IF(Protokół!K33=0,"",Protokół!K33)</f>
      </c>
      <c r="T23" s="269"/>
      <c r="U23" s="269"/>
    </row>
    <row r="24" spans="1:21" ht="15.75" customHeight="1">
      <c r="A24" s="3" t="s">
        <v>68</v>
      </c>
      <c r="B24" s="267">
        <f>IF(Protokół!B34="","",Protokół!B34)</f>
      </c>
      <c r="C24" s="267"/>
      <c r="D24" s="267"/>
      <c r="E24" s="267"/>
      <c r="F24" s="267"/>
      <c r="G24" s="267"/>
      <c r="H24" s="267"/>
      <c r="I24" s="267"/>
      <c r="J24" s="24"/>
      <c r="K24" s="24"/>
      <c r="L24" s="24"/>
      <c r="M24" s="24"/>
      <c r="N24" s="24"/>
      <c r="O24" s="24"/>
      <c r="P24" s="24"/>
      <c r="Q24" s="24"/>
      <c r="R24" s="24"/>
      <c r="S24" s="269">
        <f>IF(Protokół!K34=0,"",Protokół!K34)</f>
      </c>
      <c r="T24" s="269"/>
      <c r="U24" s="269"/>
    </row>
    <row r="25" spans="1:21" ht="15.75" customHeight="1">
      <c r="A25" s="3" t="s">
        <v>70</v>
      </c>
      <c r="B25" s="267">
        <f>IF(Protokół!B35="","",Protokół!B35)</f>
      </c>
      <c r="C25" s="267"/>
      <c r="D25" s="267"/>
      <c r="E25" s="267"/>
      <c r="F25" s="267"/>
      <c r="G25" s="267"/>
      <c r="H25" s="267"/>
      <c r="I25" s="267"/>
      <c r="J25" s="24"/>
      <c r="K25" s="24"/>
      <c r="L25" s="24"/>
      <c r="M25" s="24"/>
      <c r="N25" s="24"/>
      <c r="O25" s="24"/>
      <c r="P25" s="24"/>
      <c r="Q25" s="24"/>
      <c r="R25" s="24"/>
      <c r="S25" s="269">
        <f>IF(Protokół!K35=0,"",Protokół!K35)</f>
      </c>
      <c r="T25" s="269"/>
      <c r="U25" s="269"/>
    </row>
    <row r="26" spans="1:21" ht="15.75" customHeight="1">
      <c r="A26" s="3" t="s">
        <v>89</v>
      </c>
      <c r="B26" s="267">
        <f>IF(Protokół!B36="","",Protokół!B36)</f>
      </c>
      <c r="C26" s="267"/>
      <c r="D26" s="267"/>
      <c r="E26" s="267"/>
      <c r="F26" s="267"/>
      <c r="G26" s="267"/>
      <c r="H26" s="267"/>
      <c r="I26" s="267"/>
      <c r="J26" s="24"/>
      <c r="K26" s="24"/>
      <c r="L26" s="24"/>
      <c r="M26" s="24"/>
      <c r="N26" s="24"/>
      <c r="O26" s="24"/>
      <c r="P26" s="24"/>
      <c r="Q26" s="24"/>
      <c r="R26" s="24"/>
      <c r="S26" s="269">
        <f>IF(Protokół!K36=0,"",Protokół!K36)</f>
      </c>
      <c r="T26" s="269"/>
      <c r="U26" s="269"/>
    </row>
    <row r="27" spans="1:21" ht="15.75" customHeight="1">
      <c r="A27" s="3" t="s">
        <v>90</v>
      </c>
      <c r="B27" s="267">
        <f>IF(Protokół!B37="","",Protokół!B37)</f>
      </c>
      <c r="C27" s="267"/>
      <c r="D27" s="267"/>
      <c r="E27" s="267"/>
      <c r="F27" s="267"/>
      <c r="G27" s="267"/>
      <c r="H27" s="267"/>
      <c r="I27" s="267"/>
      <c r="J27" s="24"/>
      <c r="K27" s="24"/>
      <c r="L27" s="24"/>
      <c r="M27" s="24"/>
      <c r="N27" s="24"/>
      <c r="O27" s="24"/>
      <c r="P27" s="24"/>
      <c r="Q27" s="24"/>
      <c r="R27" s="24"/>
      <c r="S27" s="269">
        <f>IF(Protokół!K37=0,"",Protokół!K37)</f>
      </c>
      <c r="T27" s="269"/>
      <c r="U27" s="269"/>
    </row>
    <row r="28" spans="1:21" ht="15.75" customHeight="1">
      <c r="A28" s="3" t="s">
        <v>91</v>
      </c>
      <c r="B28" s="267">
        <f>IF(Protokół!B38="","",Protokół!B38)</f>
      </c>
      <c r="C28" s="267"/>
      <c r="D28" s="267"/>
      <c r="E28" s="267"/>
      <c r="F28" s="267"/>
      <c r="G28" s="267"/>
      <c r="H28" s="267"/>
      <c r="I28" s="267"/>
      <c r="J28" s="24"/>
      <c r="K28" s="24"/>
      <c r="L28" s="24"/>
      <c r="M28" s="24"/>
      <c r="N28" s="24"/>
      <c r="O28" s="24"/>
      <c r="P28" s="24"/>
      <c r="Q28" s="24"/>
      <c r="R28" s="24"/>
      <c r="S28" s="269">
        <f>IF(Protokół!K38=0,"",Protokół!K38)</f>
      </c>
      <c r="T28" s="269"/>
      <c r="U28" s="269"/>
    </row>
    <row r="29" spans="1:21" ht="15.75" customHeight="1">
      <c r="A29" s="3" t="s">
        <v>92</v>
      </c>
      <c r="B29" s="267">
        <f>IF(Protokół!B39="","",Protokół!B39)</f>
      </c>
      <c r="C29" s="267"/>
      <c r="D29" s="267"/>
      <c r="E29" s="267"/>
      <c r="F29" s="267"/>
      <c r="G29" s="267"/>
      <c r="H29" s="267"/>
      <c r="I29" s="267"/>
      <c r="J29" s="24"/>
      <c r="K29" s="24"/>
      <c r="L29" s="24"/>
      <c r="M29" s="24"/>
      <c r="N29" s="24"/>
      <c r="O29" s="24"/>
      <c r="P29" s="24"/>
      <c r="Q29" s="24"/>
      <c r="R29" s="24"/>
      <c r="S29" s="269">
        <f>IF(Protokół!K39=0,"",Protokół!K39)</f>
      </c>
      <c r="T29" s="269"/>
      <c r="U29" s="269"/>
    </row>
    <row r="30" spans="1:21" ht="15.75" customHeight="1">
      <c r="A30" s="3" t="s">
        <v>93</v>
      </c>
      <c r="B30" s="267">
        <f>IF(Protokół!B40="","",Protokół!B40)</f>
      </c>
      <c r="C30" s="267"/>
      <c r="D30" s="267"/>
      <c r="E30" s="267"/>
      <c r="F30" s="267"/>
      <c r="G30" s="267"/>
      <c r="H30" s="267"/>
      <c r="I30" s="267"/>
      <c r="J30" s="24"/>
      <c r="K30" s="24"/>
      <c r="L30" s="24"/>
      <c r="M30" s="24"/>
      <c r="N30" s="24"/>
      <c r="O30" s="24"/>
      <c r="P30" s="24"/>
      <c r="Q30" s="24"/>
      <c r="R30" s="24"/>
      <c r="S30" s="269">
        <f>IF(Protokół!K40=0,"",Protokół!K40)</f>
      </c>
      <c r="T30" s="269"/>
      <c r="U30" s="269"/>
    </row>
    <row r="31" spans="1:21" ht="15.75" customHeight="1">
      <c r="A31" s="3" t="s">
        <v>94</v>
      </c>
      <c r="B31" s="267">
        <f>IF(Protokół!B41="","",Protokół!B41)</f>
      </c>
      <c r="C31" s="267"/>
      <c r="D31" s="267"/>
      <c r="E31" s="267"/>
      <c r="F31" s="267"/>
      <c r="G31" s="267"/>
      <c r="H31" s="267"/>
      <c r="I31" s="267"/>
      <c r="J31" s="24"/>
      <c r="K31" s="24"/>
      <c r="L31" s="24"/>
      <c r="M31" s="24"/>
      <c r="N31" s="24"/>
      <c r="O31" s="24"/>
      <c r="P31" s="24"/>
      <c r="Q31" s="24"/>
      <c r="R31" s="24"/>
      <c r="S31" s="269">
        <f>IF(Protokół!K41=0,"",Protokół!K41)</f>
      </c>
      <c r="T31" s="269"/>
      <c r="U31" s="269"/>
    </row>
    <row r="32" spans="1:21" ht="15.75" customHeight="1">
      <c r="A32" s="3" t="s">
        <v>95</v>
      </c>
      <c r="B32" s="267">
        <f>IF(Protokół!B42="","",Protokół!B42)</f>
      </c>
      <c r="C32" s="267"/>
      <c r="D32" s="267"/>
      <c r="E32" s="267"/>
      <c r="F32" s="267"/>
      <c r="G32" s="267"/>
      <c r="H32" s="267"/>
      <c r="I32" s="267"/>
      <c r="J32" s="24"/>
      <c r="K32" s="24"/>
      <c r="L32" s="24"/>
      <c r="M32" s="24"/>
      <c r="N32" s="24"/>
      <c r="O32" s="24"/>
      <c r="P32" s="24"/>
      <c r="Q32" s="24"/>
      <c r="R32" s="24"/>
      <c r="S32" s="269">
        <f>IF(Protokół!K42=0,"",Protokół!K42)</f>
      </c>
      <c r="T32" s="269"/>
      <c r="U32" s="269"/>
    </row>
    <row r="33" spans="1:21" ht="15.75" customHeight="1">
      <c r="A33" s="3" t="s">
        <v>96</v>
      </c>
      <c r="B33" s="267">
        <f>IF(Protokół!B43="","",Protokół!B43)</f>
      </c>
      <c r="C33" s="267"/>
      <c r="D33" s="267"/>
      <c r="E33" s="267"/>
      <c r="F33" s="267"/>
      <c r="G33" s="267"/>
      <c r="H33" s="267"/>
      <c r="I33" s="267"/>
      <c r="J33" s="24"/>
      <c r="K33" s="24"/>
      <c r="L33" s="24"/>
      <c r="M33" s="24"/>
      <c r="N33" s="24"/>
      <c r="O33" s="24"/>
      <c r="P33" s="24"/>
      <c r="Q33" s="24"/>
      <c r="R33" s="24"/>
      <c r="S33" s="269">
        <f>IF(Protokół!K43=0,"",Protokół!K43)</f>
      </c>
      <c r="T33" s="269"/>
      <c r="U33" s="269"/>
    </row>
    <row r="34" spans="1:21" ht="15.75" customHeight="1">
      <c r="A34" s="3" t="s">
        <v>97</v>
      </c>
      <c r="B34" s="267">
        <f>IF(Protokół!B44="","",Protokół!B44)</f>
      </c>
      <c r="C34" s="267"/>
      <c r="D34" s="267"/>
      <c r="E34" s="267"/>
      <c r="F34" s="267"/>
      <c r="G34" s="267"/>
      <c r="H34" s="267"/>
      <c r="I34" s="267"/>
      <c r="J34" s="24"/>
      <c r="K34" s="24"/>
      <c r="L34" s="24"/>
      <c r="M34" s="24"/>
      <c r="N34" s="24"/>
      <c r="O34" s="24"/>
      <c r="P34" s="24"/>
      <c r="Q34" s="24"/>
      <c r="R34" s="24"/>
      <c r="S34" s="269">
        <f>IF(Protokół!K44=0,"",Protokół!K44)</f>
      </c>
      <c r="T34" s="269"/>
      <c r="U34" s="269"/>
    </row>
    <row r="35" spans="1:21" ht="15.75" customHeight="1">
      <c r="A35" s="3" t="s">
        <v>98</v>
      </c>
      <c r="B35" s="267">
        <f>IF(Protokół!B45="","",Protokół!B45)</f>
      </c>
      <c r="C35" s="267"/>
      <c r="D35" s="267"/>
      <c r="E35" s="267"/>
      <c r="F35" s="267"/>
      <c r="G35" s="267"/>
      <c r="H35" s="267"/>
      <c r="I35" s="267"/>
      <c r="J35" s="24"/>
      <c r="K35" s="24"/>
      <c r="L35" s="24"/>
      <c r="M35" s="24"/>
      <c r="N35" s="24"/>
      <c r="O35" s="24"/>
      <c r="P35" s="24"/>
      <c r="Q35" s="24"/>
      <c r="R35" s="24"/>
      <c r="S35" s="269">
        <f>IF(Protokół!K45=0,"",Protokół!K45)</f>
      </c>
      <c r="T35" s="269"/>
      <c r="U35" s="269"/>
    </row>
    <row r="36" spans="1:21" ht="15.75" customHeight="1">
      <c r="A36" s="3" t="s">
        <v>99</v>
      </c>
      <c r="B36" s="267">
        <f>IF(Protokół!B46="","",Protokół!B46)</f>
      </c>
      <c r="C36" s="267"/>
      <c r="D36" s="267"/>
      <c r="E36" s="267"/>
      <c r="F36" s="267"/>
      <c r="G36" s="267"/>
      <c r="H36" s="267"/>
      <c r="I36" s="267"/>
      <c r="J36" s="24"/>
      <c r="K36" s="24"/>
      <c r="L36" s="24"/>
      <c r="M36" s="24"/>
      <c r="N36" s="24"/>
      <c r="O36" s="24"/>
      <c r="P36" s="24"/>
      <c r="Q36" s="24"/>
      <c r="R36" s="24"/>
      <c r="S36" s="269">
        <f>IF(Protokół!K46=0,"",Protokół!K46)</f>
      </c>
      <c r="T36" s="269"/>
      <c r="U36" s="269"/>
    </row>
    <row r="37" spans="1:21" ht="15.75" customHeight="1">
      <c r="A37" s="3" t="s">
        <v>100</v>
      </c>
      <c r="B37" s="267">
        <f>IF(Protokół!B47="","",Protokół!B47)</f>
      </c>
      <c r="C37" s="267"/>
      <c r="D37" s="267"/>
      <c r="E37" s="267"/>
      <c r="F37" s="267"/>
      <c r="G37" s="267"/>
      <c r="H37" s="267"/>
      <c r="I37" s="267"/>
      <c r="J37" s="24"/>
      <c r="K37" s="24"/>
      <c r="L37" s="24"/>
      <c r="M37" s="24"/>
      <c r="N37" s="24"/>
      <c r="O37" s="24"/>
      <c r="P37" s="24"/>
      <c r="Q37" s="24"/>
      <c r="R37" s="24"/>
      <c r="S37" s="269">
        <f>IF(Protokół!K47=0,"",Protokół!K47)</f>
      </c>
      <c r="T37" s="269"/>
      <c r="U37" s="269"/>
    </row>
    <row r="38" spans="1:21" ht="15.75" customHeight="1">
      <c r="A38" s="3" t="s">
        <v>101</v>
      </c>
      <c r="B38" s="267">
        <f>IF(Protokół!B48="","",Protokół!B48)</f>
      </c>
      <c r="C38" s="267"/>
      <c r="D38" s="267"/>
      <c r="E38" s="267"/>
      <c r="F38" s="267"/>
      <c r="G38" s="267"/>
      <c r="H38" s="267"/>
      <c r="I38" s="267"/>
      <c r="J38" s="24"/>
      <c r="K38" s="24"/>
      <c r="L38" s="24"/>
      <c r="M38" s="24"/>
      <c r="N38" s="24"/>
      <c r="O38" s="24"/>
      <c r="P38" s="24"/>
      <c r="Q38" s="24"/>
      <c r="R38" s="24"/>
      <c r="S38" s="269">
        <f>IF(Protokół!K48=0,"",Protokół!K48)</f>
      </c>
      <c r="T38" s="269"/>
      <c r="U38" s="269"/>
    </row>
    <row r="39" spans="1:21" ht="15.75" customHeight="1">
      <c r="A39" s="3" t="s">
        <v>102</v>
      </c>
      <c r="B39" s="267">
        <f>IF(Protokół!B49="","",Protokół!B49)</f>
      </c>
      <c r="C39" s="267"/>
      <c r="D39" s="267"/>
      <c r="E39" s="267"/>
      <c r="F39" s="267"/>
      <c r="G39" s="267"/>
      <c r="H39" s="267"/>
      <c r="I39" s="267"/>
      <c r="J39" s="24"/>
      <c r="K39" s="24"/>
      <c r="L39" s="24"/>
      <c r="M39" s="24"/>
      <c r="N39" s="24"/>
      <c r="O39" s="24"/>
      <c r="P39" s="24"/>
      <c r="Q39" s="24"/>
      <c r="R39" s="24"/>
      <c r="S39" s="269">
        <f>IF(Protokół!K49=0,"",Protokół!K49)</f>
      </c>
      <c r="T39" s="269"/>
      <c r="U39" s="269"/>
    </row>
    <row r="40" spans="1:21" ht="15.75" customHeight="1">
      <c r="A40" s="3" t="s">
        <v>103</v>
      </c>
      <c r="B40" s="267">
        <f>IF(Protokół!B50="","",Protokół!B50)</f>
      </c>
      <c r="C40" s="267"/>
      <c r="D40" s="267"/>
      <c r="E40" s="267"/>
      <c r="F40" s="267"/>
      <c r="G40" s="267"/>
      <c r="H40" s="267"/>
      <c r="I40" s="267"/>
      <c r="J40" s="24"/>
      <c r="K40" s="24"/>
      <c r="L40" s="24"/>
      <c r="M40" s="24"/>
      <c r="N40" s="24"/>
      <c r="O40" s="24"/>
      <c r="P40" s="24"/>
      <c r="Q40" s="24"/>
      <c r="R40" s="24"/>
      <c r="S40" s="269">
        <f>IF(Protokół!K50=0,"",Protokół!K50)</f>
      </c>
      <c r="T40" s="269"/>
      <c r="U40" s="269"/>
    </row>
    <row r="41" spans="1:21" ht="15.75" customHeight="1">
      <c r="A41" s="3" t="s">
        <v>214</v>
      </c>
      <c r="B41" s="267">
        <f>IF(Protokół!B55="","",Protokół!B55)</f>
      </c>
      <c r="C41" s="267"/>
      <c r="D41" s="267"/>
      <c r="E41" s="267"/>
      <c r="F41" s="267"/>
      <c r="G41" s="267"/>
      <c r="H41" s="267"/>
      <c r="I41" s="267"/>
      <c r="J41" s="24"/>
      <c r="K41" s="24"/>
      <c r="L41" s="24"/>
      <c r="M41" s="24"/>
      <c r="N41" s="24"/>
      <c r="O41" s="24"/>
      <c r="P41" s="24"/>
      <c r="Q41" s="24"/>
      <c r="R41" s="24"/>
      <c r="S41" s="269">
        <f>IF(Protokół!M55=0,"",Protokół!M55)</f>
      </c>
      <c r="T41" s="269"/>
      <c r="U41" s="269"/>
    </row>
    <row r="42" spans="1:21" ht="15.75" customHeight="1">
      <c r="A42" s="3" t="s">
        <v>215</v>
      </c>
      <c r="B42" s="267">
        <f>IF(Protokół!B56="","",Protokół!B56)</f>
      </c>
      <c r="C42" s="267"/>
      <c r="D42" s="267"/>
      <c r="E42" s="267"/>
      <c r="F42" s="267"/>
      <c r="G42" s="267"/>
      <c r="H42" s="267"/>
      <c r="I42" s="267"/>
      <c r="J42" s="24"/>
      <c r="K42" s="24"/>
      <c r="L42" s="24"/>
      <c r="M42" s="24"/>
      <c r="N42" s="24"/>
      <c r="O42" s="24"/>
      <c r="P42" s="24"/>
      <c r="Q42" s="24"/>
      <c r="R42" s="24"/>
      <c r="S42" s="269">
        <f>IF(Protokół!M56=0,"",Protokół!M56)</f>
      </c>
      <c r="T42" s="269"/>
      <c r="U42" s="269"/>
    </row>
    <row r="43" spans="1:21" ht="15.75" customHeight="1">
      <c r="A43" s="3" t="s">
        <v>216</v>
      </c>
      <c r="B43" s="267">
        <f>IF(Protokół!B57="","",Protokół!B57)</f>
      </c>
      <c r="C43" s="267"/>
      <c r="D43" s="267"/>
      <c r="E43" s="267"/>
      <c r="F43" s="267"/>
      <c r="G43" s="267"/>
      <c r="H43" s="267"/>
      <c r="I43" s="267"/>
      <c r="J43" s="24"/>
      <c r="K43" s="24"/>
      <c r="L43" s="24"/>
      <c r="M43" s="24"/>
      <c r="N43" s="24"/>
      <c r="O43" s="24"/>
      <c r="P43" s="24"/>
      <c r="Q43" s="24"/>
      <c r="R43" s="24"/>
      <c r="S43" s="269">
        <f>IF(Protokół!M57=0,"",Protokół!M57)</f>
      </c>
      <c r="T43" s="269"/>
      <c r="U43" s="269"/>
    </row>
    <row r="44" spans="1:21" ht="15.75" customHeight="1">
      <c r="A44" s="3" t="s">
        <v>217</v>
      </c>
      <c r="B44" s="267">
        <f>IF(Protokół!B58="","",Protokół!B58)</f>
      </c>
      <c r="C44" s="267"/>
      <c r="D44" s="267"/>
      <c r="E44" s="267"/>
      <c r="F44" s="267"/>
      <c r="G44" s="267"/>
      <c r="H44" s="267"/>
      <c r="I44" s="267"/>
      <c r="J44" s="24"/>
      <c r="K44" s="24"/>
      <c r="L44" s="24"/>
      <c r="M44" s="24"/>
      <c r="N44" s="24"/>
      <c r="O44" s="24"/>
      <c r="P44" s="24"/>
      <c r="Q44" s="24"/>
      <c r="R44" s="24"/>
      <c r="S44" s="269">
        <f>IF(Protokół!M58=0,"",Protokół!M58)</f>
      </c>
      <c r="T44" s="269"/>
      <c r="U44" s="269"/>
    </row>
    <row r="45" spans="1:21" ht="15.75" customHeight="1">
      <c r="A45" s="3" t="s">
        <v>218</v>
      </c>
      <c r="B45" s="267">
        <f>IF(Protokół!B59="","",Protokół!B59)</f>
      </c>
      <c r="C45" s="267"/>
      <c r="D45" s="267"/>
      <c r="E45" s="267"/>
      <c r="F45" s="267"/>
      <c r="G45" s="267"/>
      <c r="H45" s="267"/>
      <c r="I45" s="267"/>
      <c r="J45" s="24"/>
      <c r="K45" s="24"/>
      <c r="L45" s="24"/>
      <c r="M45" s="24"/>
      <c r="N45" s="24"/>
      <c r="O45" s="24"/>
      <c r="P45" s="24"/>
      <c r="Q45" s="24"/>
      <c r="R45" s="24"/>
      <c r="S45" s="269">
        <f>IF(Protokół!M59=0,"",Protokół!M59)</f>
      </c>
      <c r="T45" s="269"/>
      <c r="U45" s="269"/>
    </row>
    <row r="46" spans="1:21" ht="15.75" customHeight="1">
      <c r="A46" s="3" t="s">
        <v>219</v>
      </c>
      <c r="B46" s="267">
        <f>IF(Protokół!B60="","",Protokół!B60)</f>
      </c>
      <c r="C46" s="267"/>
      <c r="D46" s="267"/>
      <c r="E46" s="267"/>
      <c r="F46" s="267"/>
      <c r="G46" s="267"/>
      <c r="H46" s="267"/>
      <c r="I46" s="267"/>
      <c r="J46" s="24"/>
      <c r="K46" s="24"/>
      <c r="L46" s="24"/>
      <c r="M46" s="24"/>
      <c r="N46" s="24"/>
      <c r="O46" s="24"/>
      <c r="P46" s="24"/>
      <c r="Q46" s="24"/>
      <c r="R46" s="24"/>
      <c r="S46" s="269">
        <f>IF(Protokół!M60=0,"",Protokół!M60)</f>
      </c>
      <c r="T46" s="269"/>
      <c r="U46" s="269"/>
    </row>
    <row r="47" spans="1:21" ht="15.75" customHeight="1">
      <c r="A47" s="3" t="s">
        <v>220</v>
      </c>
      <c r="B47" s="267">
        <f>IF(Protokół!B61="","",Protokół!B61)</f>
      </c>
      <c r="C47" s="267"/>
      <c r="D47" s="267"/>
      <c r="E47" s="267"/>
      <c r="F47" s="267"/>
      <c r="G47" s="267"/>
      <c r="H47" s="267"/>
      <c r="I47" s="267"/>
      <c r="J47" s="24"/>
      <c r="K47" s="24"/>
      <c r="L47" s="24"/>
      <c r="M47" s="24"/>
      <c r="N47" s="24"/>
      <c r="O47" s="24"/>
      <c r="P47" s="24"/>
      <c r="Q47" s="24"/>
      <c r="R47" s="24"/>
      <c r="S47" s="269">
        <f>IF(Protokół!M61=0,"",Protokół!M61)</f>
      </c>
      <c r="T47" s="269"/>
      <c r="U47" s="269"/>
    </row>
    <row r="48" spans="1:21" ht="15.75" customHeight="1">
      <c r="A48" s="3" t="s">
        <v>221</v>
      </c>
      <c r="B48" s="267">
        <f>IF(Protokół!B62="","",Protokół!B62)</f>
      </c>
      <c r="C48" s="267"/>
      <c r="D48" s="267"/>
      <c r="E48" s="267"/>
      <c r="F48" s="267"/>
      <c r="G48" s="267"/>
      <c r="H48" s="267"/>
      <c r="I48" s="267"/>
      <c r="J48" s="24"/>
      <c r="K48" s="24"/>
      <c r="L48" s="24"/>
      <c r="M48" s="24"/>
      <c r="N48" s="24"/>
      <c r="O48" s="24"/>
      <c r="P48" s="24"/>
      <c r="Q48" s="24"/>
      <c r="R48" s="24"/>
      <c r="S48" s="269">
        <f>IF(Protokół!M62=0,"",Protokół!M62)</f>
      </c>
      <c r="T48" s="269"/>
      <c r="U48" s="269"/>
    </row>
    <row r="49" spans="1:21" ht="15.75" customHeight="1">
      <c r="A49" s="3" t="s">
        <v>222</v>
      </c>
      <c r="B49" s="267">
        <f>IF(Protokół!B63="","",Protokół!B63)</f>
      </c>
      <c r="C49" s="267"/>
      <c r="D49" s="267"/>
      <c r="E49" s="267"/>
      <c r="F49" s="267"/>
      <c r="G49" s="267"/>
      <c r="H49" s="267"/>
      <c r="I49" s="267"/>
      <c r="J49" s="24"/>
      <c r="K49" s="24"/>
      <c r="L49" s="24"/>
      <c r="M49" s="24"/>
      <c r="N49" s="24"/>
      <c r="O49" s="24"/>
      <c r="P49" s="24"/>
      <c r="Q49" s="24"/>
      <c r="R49" s="24"/>
      <c r="S49" s="269">
        <f>IF(Protokół!M63=0,"",Protokół!M63)</f>
      </c>
      <c r="T49" s="269"/>
      <c r="U49" s="269"/>
    </row>
    <row r="50" spans="1:21" ht="15.75" customHeight="1">
      <c r="A50" s="3" t="s">
        <v>223</v>
      </c>
      <c r="B50" s="267">
        <f>IF(Protokół!B64="","",Protokół!B64)</f>
      </c>
      <c r="C50" s="267"/>
      <c r="D50" s="267"/>
      <c r="E50" s="267"/>
      <c r="F50" s="267"/>
      <c r="G50" s="267"/>
      <c r="H50" s="267"/>
      <c r="I50" s="267"/>
      <c r="J50" s="24"/>
      <c r="K50" s="24"/>
      <c r="L50" s="24"/>
      <c r="M50" s="24"/>
      <c r="N50" s="24"/>
      <c r="O50" s="24"/>
      <c r="P50" s="24"/>
      <c r="Q50" s="24"/>
      <c r="R50" s="24"/>
      <c r="S50" s="269">
        <f>IF(Protokół!M64=0,"",Protokół!M64)</f>
      </c>
      <c r="T50" s="269"/>
      <c r="U50" s="269"/>
    </row>
    <row r="51" spans="1:21" ht="15.75" customHeight="1">
      <c r="A51" s="8"/>
      <c r="B51" s="20"/>
      <c r="C51" s="20"/>
      <c r="D51" s="20"/>
      <c r="E51" s="20"/>
      <c r="F51" s="20"/>
      <c r="G51" s="20"/>
      <c r="H51" s="20"/>
      <c r="I51" s="20"/>
      <c r="J51" s="24"/>
      <c r="K51" s="24"/>
      <c r="L51" s="24"/>
      <c r="M51" s="24"/>
      <c r="N51" s="24"/>
      <c r="O51" s="24"/>
      <c r="P51" s="280" t="s">
        <v>111</v>
      </c>
      <c r="Q51" s="280"/>
      <c r="R51" s="280"/>
      <c r="S51" s="269">
        <f>IF(Protokół!G68=0,"",Protokół!G68)</f>
      </c>
      <c r="T51" s="269"/>
      <c r="U51" s="269"/>
    </row>
    <row r="52" ht="4.5" customHeight="1"/>
    <row r="53" spans="1:11" ht="12.75">
      <c r="A53" s="7" t="s">
        <v>21</v>
      </c>
      <c r="B53" s="1" t="s">
        <v>107</v>
      </c>
      <c r="H53" s="268">
        <f>IF(Protokół!E69="","",Protokół!E69)</f>
        <v>0</v>
      </c>
      <c r="I53" s="268"/>
      <c r="J53" s="1" t="s">
        <v>74</v>
      </c>
      <c r="K53" s="1" t="s">
        <v>108</v>
      </c>
    </row>
    <row r="54" ht="12">
      <c r="B54" s="1" t="s">
        <v>109</v>
      </c>
    </row>
    <row r="55" ht="12">
      <c r="B55" s="1" t="s">
        <v>110</v>
      </c>
    </row>
    <row r="56" ht="6.75" customHeight="1"/>
    <row r="57" spans="1:20" ht="18" customHeight="1">
      <c r="A57" s="7" t="s">
        <v>22</v>
      </c>
      <c r="B57" s="1" t="s">
        <v>112</v>
      </c>
      <c r="C57" s="10" t="s">
        <v>68</v>
      </c>
      <c r="D57" s="266"/>
      <c r="E57" s="266"/>
      <c r="F57" s="266"/>
      <c r="G57" s="266"/>
      <c r="H57" s="266"/>
      <c r="I57" s="266"/>
      <c r="J57" s="266"/>
      <c r="K57" s="266"/>
      <c r="L57" s="266"/>
      <c r="M57" s="266"/>
      <c r="N57" s="266"/>
      <c r="O57" s="266"/>
      <c r="Q57" s="21" t="s">
        <v>113</v>
      </c>
      <c r="R57" s="3"/>
      <c r="S57" s="266"/>
      <c r="T57" s="266"/>
    </row>
    <row r="58" spans="1:20" ht="8.25" customHeight="1">
      <c r="A58" s="7"/>
      <c r="C58" s="10"/>
      <c r="D58" s="20"/>
      <c r="E58" s="20"/>
      <c r="F58" s="20"/>
      <c r="G58" s="20"/>
      <c r="H58" s="20"/>
      <c r="I58" s="20"/>
      <c r="J58" s="20"/>
      <c r="K58" s="20"/>
      <c r="L58" s="20"/>
      <c r="M58" s="20"/>
      <c r="N58" s="20"/>
      <c r="O58" s="20"/>
      <c r="R58" s="3"/>
      <c r="S58" s="20"/>
      <c r="T58" s="20"/>
    </row>
    <row r="59" spans="1:21" ht="12.75">
      <c r="A59" s="7" t="s">
        <v>23</v>
      </c>
      <c r="B59" s="1" t="s">
        <v>114</v>
      </c>
      <c r="S59" s="2"/>
      <c r="T59" s="270">
        <f>IF(Protokół!C16="","",Protokół!C16)</f>
      </c>
      <c r="U59" s="270"/>
    </row>
    <row r="60" spans="2:14" ht="12">
      <c r="B60" s="1" t="s">
        <v>115</v>
      </c>
      <c r="N60" s="10" t="s">
        <v>70</v>
      </c>
    </row>
    <row r="61" spans="2:16" ht="13.5" customHeight="1">
      <c r="B61" s="1" t="s">
        <v>116</v>
      </c>
      <c r="H61" s="22"/>
      <c r="J61" s="1" t="s">
        <v>121</v>
      </c>
      <c r="P61" s="22"/>
    </row>
    <row r="62" spans="2:16" ht="13.5" customHeight="1">
      <c r="B62" s="1" t="s">
        <v>117</v>
      </c>
      <c r="H62" s="22"/>
      <c r="J62" s="1" t="s">
        <v>122</v>
      </c>
      <c r="P62" s="22"/>
    </row>
    <row r="63" spans="2:16" ht="13.5" customHeight="1">
      <c r="B63" s="1" t="s">
        <v>118</v>
      </c>
      <c r="H63" s="22"/>
      <c r="J63" s="1" t="s">
        <v>123</v>
      </c>
      <c r="P63" s="22"/>
    </row>
    <row r="64" spans="2:16" ht="13.5" customHeight="1">
      <c r="B64" s="1" t="s">
        <v>119</v>
      </c>
      <c r="H64" s="22"/>
      <c r="J64" s="1" t="s">
        <v>124</v>
      </c>
      <c r="P64" s="22"/>
    </row>
    <row r="65" spans="2:16" ht="13.5" customHeight="1">
      <c r="B65" s="1" t="s">
        <v>120</v>
      </c>
      <c r="H65" s="22"/>
      <c r="J65" s="1" t="s">
        <v>125</v>
      </c>
      <c r="P65" s="22"/>
    </row>
    <row r="66" spans="8:16" ht="7.5" customHeight="1">
      <c r="H66" s="2"/>
      <c r="P66" s="2"/>
    </row>
    <row r="67" ht="12">
      <c r="B67" s="1" t="s">
        <v>7</v>
      </c>
    </row>
    <row r="68" spans="2:8" ht="15" customHeight="1">
      <c r="B68" s="14" t="s">
        <v>9</v>
      </c>
      <c r="C68" s="273">
        <f>IF(Protokół!D6="","",Protokół!D6)</f>
      </c>
      <c r="D68" s="273"/>
      <c r="E68" s="273"/>
      <c r="F68" s="273"/>
      <c r="G68" s="273"/>
      <c r="H68" s="273"/>
    </row>
    <row r="69" spans="2:16" ht="15" customHeight="1">
      <c r="B69" s="14" t="s">
        <v>126</v>
      </c>
      <c r="D69" s="1" t="s">
        <v>127</v>
      </c>
      <c r="G69" s="273">
        <f>IF(Protokół!E7="","",Protokół!E7)</f>
      </c>
      <c r="H69" s="273"/>
      <c r="I69" s="273"/>
      <c r="J69" s="273"/>
      <c r="L69" s="1" t="s">
        <v>11</v>
      </c>
      <c r="M69" s="273">
        <f>IF(Protokół!H7="","",Protokół!H7)</f>
      </c>
      <c r="N69" s="273"/>
      <c r="O69" s="273"/>
      <c r="P69" s="273"/>
    </row>
    <row r="72" spans="1:2" ht="12.75">
      <c r="A72" s="7" t="s">
        <v>24</v>
      </c>
      <c r="B72" s="1" t="s">
        <v>137</v>
      </c>
    </row>
    <row r="73" spans="2:22" ht="17.25" customHeight="1">
      <c r="B73" s="19">
        <f>Protokół!L51</f>
        <v>0</v>
      </c>
      <c r="C73" s="1" t="s">
        <v>128</v>
      </c>
      <c r="D73" s="1" t="s">
        <v>129</v>
      </c>
      <c r="H73" s="276"/>
      <c r="I73" s="276"/>
      <c r="J73" s="276"/>
      <c r="K73" s="276"/>
      <c r="L73" s="276"/>
      <c r="M73" s="276"/>
      <c r="N73" s="276"/>
      <c r="O73" s="276"/>
      <c r="P73" s="276"/>
      <c r="Q73" s="276"/>
      <c r="R73" s="276"/>
      <c r="S73" s="276"/>
      <c r="T73" s="276"/>
      <c r="U73" s="276"/>
      <c r="V73" s="276"/>
    </row>
    <row r="75" spans="1:22" ht="12.75">
      <c r="A75" s="7" t="s">
        <v>25</v>
      </c>
      <c r="B75" s="275" t="s">
        <v>130</v>
      </c>
      <c r="C75" s="275"/>
      <c r="D75" s="275"/>
      <c r="E75" s="275"/>
      <c r="F75" s="275"/>
      <c r="G75" s="275"/>
      <c r="H75" s="275"/>
      <c r="I75" s="275"/>
      <c r="J75" s="275"/>
      <c r="K75" s="275"/>
      <c r="L75" s="275"/>
      <c r="M75" s="275"/>
      <c r="N75" s="275"/>
      <c r="O75" s="275"/>
      <c r="P75" s="275"/>
      <c r="Q75" s="275"/>
      <c r="R75" s="275"/>
      <c r="S75" s="275"/>
      <c r="T75" s="275"/>
      <c r="U75" s="275"/>
      <c r="V75" s="275"/>
    </row>
    <row r="76" spans="2:22" ht="18" customHeight="1">
      <c r="B76" s="19">
        <f>Protokół!M51</f>
        <v>0</v>
      </c>
      <c r="C76" s="1" t="s">
        <v>128</v>
      </c>
      <c r="D76" s="1" t="s">
        <v>129</v>
      </c>
      <c r="H76" s="276"/>
      <c r="I76" s="276"/>
      <c r="J76" s="276"/>
      <c r="K76" s="276"/>
      <c r="L76" s="276"/>
      <c r="M76" s="276"/>
      <c r="N76" s="276"/>
      <c r="O76" s="276"/>
      <c r="P76" s="276"/>
      <c r="Q76" s="276"/>
      <c r="R76" s="276"/>
      <c r="S76" s="276"/>
      <c r="T76" s="276"/>
      <c r="U76" s="276"/>
      <c r="V76" s="276"/>
    </row>
    <row r="78" spans="1:2" ht="12.75">
      <c r="A78" s="7" t="s">
        <v>131</v>
      </c>
      <c r="B78" s="1" t="s">
        <v>138</v>
      </c>
    </row>
    <row r="79" spans="2:22" ht="17.25" customHeight="1">
      <c r="B79" s="19">
        <f>IF(Protokół!G68=0,0,Protokół!G68)</f>
        <v>0</v>
      </c>
      <c r="C79" s="1" t="s">
        <v>128</v>
      </c>
      <c r="D79" s="1" t="s">
        <v>129</v>
      </c>
      <c r="H79" s="276"/>
      <c r="I79" s="276"/>
      <c r="J79" s="276"/>
      <c r="K79" s="276"/>
      <c r="L79" s="276"/>
      <c r="M79" s="276"/>
      <c r="N79" s="276"/>
      <c r="O79" s="276"/>
      <c r="P79" s="276"/>
      <c r="Q79" s="276"/>
      <c r="R79" s="276"/>
      <c r="S79" s="276"/>
      <c r="T79" s="276"/>
      <c r="U79" s="276"/>
      <c r="V79" s="276"/>
    </row>
    <row r="84" ht="82.5" customHeight="1"/>
    <row r="85" spans="2:20" ht="15" customHeight="1">
      <c r="B85" s="266"/>
      <c r="C85" s="266"/>
      <c r="D85" s="266"/>
      <c r="E85" s="266"/>
      <c r="R85" s="266"/>
      <c r="S85" s="266"/>
      <c r="T85" s="266"/>
    </row>
    <row r="86" spans="2:20" ht="12">
      <c r="B86" s="277" t="s">
        <v>132</v>
      </c>
      <c r="C86" s="277"/>
      <c r="D86" s="277"/>
      <c r="E86" s="277"/>
      <c r="R86" s="277" t="s">
        <v>133</v>
      </c>
      <c r="S86" s="277"/>
      <c r="T86" s="277"/>
    </row>
    <row r="87" ht="91.5" customHeight="1"/>
    <row r="89" spans="1:21" ht="13.5" customHeight="1">
      <c r="A89" s="15" t="s">
        <v>59</v>
      </c>
      <c r="B89" s="274" t="s">
        <v>136</v>
      </c>
      <c r="C89" s="274"/>
      <c r="D89" s="274"/>
      <c r="E89" s="274"/>
      <c r="F89" s="274"/>
      <c r="G89" s="274"/>
      <c r="H89" s="274"/>
      <c r="I89" s="274"/>
      <c r="J89" s="274"/>
      <c r="K89" s="274"/>
      <c r="L89" s="274"/>
      <c r="M89" s="274"/>
      <c r="N89" s="274"/>
      <c r="O89" s="274"/>
      <c r="P89" s="274"/>
      <c r="Q89" s="274"/>
      <c r="R89" s="274"/>
      <c r="S89" s="274"/>
      <c r="T89" s="274"/>
      <c r="U89" s="274"/>
    </row>
    <row r="90" spans="1:21" ht="37.5" customHeight="1">
      <c r="A90" s="15" t="s">
        <v>61</v>
      </c>
      <c r="B90" s="272" t="s">
        <v>225</v>
      </c>
      <c r="C90" s="272"/>
      <c r="D90" s="272"/>
      <c r="E90" s="272"/>
      <c r="F90" s="272"/>
      <c r="G90" s="272"/>
      <c r="H90" s="272"/>
      <c r="I90" s="272"/>
      <c r="J90" s="272"/>
      <c r="K90" s="272"/>
      <c r="L90" s="272"/>
      <c r="M90" s="272"/>
      <c r="N90" s="272"/>
      <c r="O90" s="272"/>
      <c r="P90" s="272"/>
      <c r="Q90" s="272"/>
      <c r="R90" s="272"/>
      <c r="S90" s="272"/>
      <c r="T90" s="272"/>
      <c r="U90" s="272"/>
    </row>
    <row r="91" spans="1:21" ht="37.5" customHeight="1">
      <c r="A91" s="15" t="s">
        <v>67</v>
      </c>
      <c r="B91" s="272" t="s">
        <v>224</v>
      </c>
      <c r="C91" s="274"/>
      <c r="D91" s="274"/>
      <c r="E91" s="274"/>
      <c r="F91" s="274"/>
      <c r="G91" s="274"/>
      <c r="H91" s="274"/>
      <c r="I91" s="274"/>
      <c r="J91" s="274"/>
      <c r="K91" s="274"/>
      <c r="L91" s="274"/>
      <c r="M91" s="274"/>
      <c r="N91" s="274"/>
      <c r="O91" s="274"/>
      <c r="P91" s="274"/>
      <c r="Q91" s="274"/>
      <c r="R91" s="274"/>
      <c r="S91" s="274"/>
      <c r="T91" s="274"/>
      <c r="U91" s="274"/>
    </row>
    <row r="92" spans="1:21" ht="14.25" customHeight="1">
      <c r="A92" s="15" t="s">
        <v>68</v>
      </c>
      <c r="B92" s="274" t="s">
        <v>135</v>
      </c>
      <c r="C92" s="274"/>
      <c r="D92" s="274"/>
      <c r="E92" s="274"/>
      <c r="F92" s="274"/>
      <c r="G92" s="274"/>
      <c r="H92" s="274"/>
      <c r="I92" s="274"/>
      <c r="J92" s="274"/>
      <c r="K92" s="274"/>
      <c r="L92" s="274"/>
      <c r="M92" s="274"/>
      <c r="N92" s="274"/>
      <c r="O92" s="274"/>
      <c r="P92" s="274"/>
      <c r="Q92" s="274"/>
      <c r="R92" s="274"/>
      <c r="S92" s="274"/>
      <c r="T92" s="274"/>
      <c r="U92" s="274"/>
    </row>
    <row r="93" spans="1:21" ht="15.75" customHeight="1">
      <c r="A93" s="15" t="s">
        <v>70</v>
      </c>
      <c r="B93" s="274" t="s">
        <v>134</v>
      </c>
      <c r="C93" s="274"/>
      <c r="D93" s="274"/>
      <c r="E93" s="274"/>
      <c r="F93" s="274"/>
      <c r="G93" s="274"/>
      <c r="H93" s="274"/>
      <c r="I93" s="274"/>
      <c r="J93" s="274"/>
      <c r="K93" s="274"/>
      <c r="L93" s="274"/>
      <c r="M93" s="274"/>
      <c r="N93" s="274"/>
      <c r="O93" s="274"/>
      <c r="P93" s="274"/>
      <c r="Q93" s="274"/>
      <c r="R93" s="274"/>
      <c r="S93" s="274"/>
      <c r="T93" s="274"/>
      <c r="U93" s="274"/>
    </row>
    <row r="94" spans="1:22" ht="69.75" customHeight="1">
      <c r="A94" s="15" t="s">
        <v>89</v>
      </c>
      <c r="B94" s="272" t="s">
        <v>226</v>
      </c>
      <c r="C94" s="272"/>
      <c r="D94" s="272"/>
      <c r="E94" s="272"/>
      <c r="F94" s="272"/>
      <c r="G94" s="272"/>
      <c r="H94" s="272"/>
      <c r="I94" s="272"/>
      <c r="J94" s="272"/>
      <c r="K94" s="272"/>
      <c r="L94" s="272"/>
      <c r="M94" s="272"/>
      <c r="N94" s="272"/>
      <c r="O94" s="272"/>
      <c r="P94" s="272"/>
      <c r="Q94" s="272"/>
      <c r="R94" s="272"/>
      <c r="S94" s="272"/>
      <c r="T94" s="272"/>
      <c r="U94" s="272"/>
      <c r="V94" s="272"/>
    </row>
    <row r="96" spans="2:7" ht="14.25">
      <c r="B96" s="200" t="s">
        <v>171</v>
      </c>
      <c r="C96" s="200"/>
      <c r="D96" s="200"/>
      <c r="E96" s="200"/>
      <c r="F96" s="200"/>
      <c r="G96" s="200"/>
    </row>
  </sheetData>
  <sheetProtection sheet="1"/>
  <mergeCells count="97">
    <mergeCell ref="B39:I39"/>
    <mergeCell ref="B40:I40"/>
    <mergeCell ref="S30:U30"/>
    <mergeCell ref="S31:U31"/>
    <mergeCell ref="S32:U32"/>
    <mergeCell ref="S33:U33"/>
    <mergeCell ref="S34:U34"/>
    <mergeCell ref="B96:G96"/>
    <mergeCell ref="S43:U43"/>
    <mergeCell ref="B93:U93"/>
    <mergeCell ref="B89:U89"/>
    <mergeCell ref="B90:U90"/>
    <mergeCell ref="H76:V76"/>
    <mergeCell ref="B85:E85"/>
    <mergeCell ref="B86:E86"/>
    <mergeCell ref="H73:V73"/>
    <mergeCell ref="B48:I48"/>
    <mergeCell ref="A2:F2"/>
    <mergeCell ref="A3:F3"/>
    <mergeCell ref="A4:F4"/>
    <mergeCell ref="A17:U17"/>
    <mergeCell ref="D11:H11"/>
    <mergeCell ref="T4:V4"/>
    <mergeCell ref="T5:V5"/>
    <mergeCell ref="T59:U59"/>
    <mergeCell ref="B26:I26"/>
    <mergeCell ref="S47:U47"/>
    <mergeCell ref="P51:R51"/>
    <mergeCell ref="B46:I46"/>
    <mergeCell ref="S35:U35"/>
    <mergeCell ref="S36:U36"/>
    <mergeCell ref="S37:U37"/>
    <mergeCell ref="S38:U38"/>
    <mergeCell ref="S39:U39"/>
    <mergeCell ref="A7:V7"/>
    <mergeCell ref="A9:V9"/>
    <mergeCell ref="A8:V8"/>
    <mergeCell ref="B25:I25"/>
    <mergeCell ref="R85:T85"/>
    <mergeCell ref="B44:I44"/>
    <mergeCell ref="B30:I30"/>
    <mergeCell ref="B31:I31"/>
    <mergeCell ref="B32:I32"/>
    <mergeCell ref="B33:I33"/>
    <mergeCell ref="B34:I34"/>
    <mergeCell ref="S41:U41"/>
    <mergeCell ref="S48:U48"/>
    <mergeCell ref="S51:U51"/>
    <mergeCell ref="R86:T86"/>
    <mergeCell ref="B28:I28"/>
    <mergeCell ref="B29:I29"/>
    <mergeCell ref="B41:I41"/>
    <mergeCell ref="B42:I42"/>
    <mergeCell ref="B35:I35"/>
    <mergeCell ref="B36:I36"/>
    <mergeCell ref="B37:I37"/>
    <mergeCell ref="B38:I38"/>
    <mergeCell ref="C68:H68"/>
    <mergeCell ref="S26:U26"/>
    <mergeCell ref="S28:U28"/>
    <mergeCell ref="S49:U49"/>
    <mergeCell ref="D15:H15"/>
    <mergeCell ref="B45:I45"/>
    <mergeCell ref="B43:I43"/>
    <mergeCell ref="S24:U24"/>
    <mergeCell ref="B21:I21"/>
    <mergeCell ref="B22:I22"/>
    <mergeCell ref="B49:I49"/>
    <mergeCell ref="S25:U25"/>
    <mergeCell ref="S29:U29"/>
    <mergeCell ref="B27:I27"/>
    <mergeCell ref="B94:V94"/>
    <mergeCell ref="G69:J69"/>
    <mergeCell ref="M69:P69"/>
    <mergeCell ref="B91:U91"/>
    <mergeCell ref="B92:U92"/>
    <mergeCell ref="B75:V75"/>
    <mergeCell ref="H79:V79"/>
    <mergeCell ref="B24:I24"/>
    <mergeCell ref="A16:V16"/>
    <mergeCell ref="D13:J13"/>
    <mergeCell ref="S21:U21"/>
    <mergeCell ref="S22:U22"/>
    <mergeCell ref="S23:U23"/>
    <mergeCell ref="B23:I23"/>
    <mergeCell ref="S27:U27"/>
    <mergeCell ref="S50:U50"/>
    <mergeCell ref="S46:U46"/>
    <mergeCell ref="S44:U44"/>
    <mergeCell ref="S42:U42"/>
    <mergeCell ref="S45:U45"/>
    <mergeCell ref="S40:U40"/>
    <mergeCell ref="S57:T57"/>
    <mergeCell ref="B50:I50"/>
    <mergeCell ref="B47:I47"/>
    <mergeCell ref="D57:O57"/>
    <mergeCell ref="H53:I53"/>
  </mergeCells>
  <hyperlinks>
    <hyperlink ref="B96"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75"/>
  <sheetViews>
    <sheetView showGridLines="0" zoomScalePageLayoutView="0" workbookViewId="0" topLeftCell="A1">
      <selection activeCell="A1" sqref="A1"/>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10.8984375" style="1" customWidth="1"/>
    <col min="22" max="22" width="2.3984375" style="1" customWidth="1"/>
    <col min="23" max="16384" width="9" style="1" customWidth="1"/>
  </cols>
  <sheetData>
    <row r="1" spans="1:4" ht="12">
      <c r="A1" s="12" t="s">
        <v>79</v>
      </c>
      <c r="B1" s="12"/>
      <c r="C1" s="12"/>
      <c r="D1" s="12"/>
    </row>
    <row r="2" spans="1:6" ht="12">
      <c r="A2" s="281" t="s">
        <v>80</v>
      </c>
      <c r="B2" s="281"/>
      <c r="C2" s="281"/>
      <c r="D2" s="281"/>
      <c r="E2" s="281"/>
      <c r="F2" s="281"/>
    </row>
    <row r="3" spans="1:6" ht="12">
      <c r="A3" s="281" t="s">
        <v>81</v>
      </c>
      <c r="B3" s="281"/>
      <c r="C3" s="281"/>
      <c r="D3" s="281"/>
      <c r="E3" s="281"/>
      <c r="F3" s="281"/>
    </row>
    <row r="4" spans="1:22" ht="12">
      <c r="A4" s="281" t="s">
        <v>82</v>
      </c>
      <c r="B4" s="281"/>
      <c r="C4" s="281"/>
      <c r="D4" s="281"/>
      <c r="E4" s="281"/>
      <c r="F4" s="281"/>
      <c r="H4" s="2"/>
      <c r="I4" s="2"/>
      <c r="J4" s="2"/>
      <c r="S4" s="3" t="s">
        <v>83</v>
      </c>
      <c r="T4" s="266"/>
      <c r="U4" s="266"/>
      <c r="V4" s="2"/>
    </row>
    <row r="5" spans="8:22" ht="16.5" customHeight="1">
      <c r="H5" s="2"/>
      <c r="I5" s="2"/>
      <c r="J5" s="2"/>
      <c r="T5" s="282"/>
      <c r="U5" s="282"/>
      <c r="V5" s="2"/>
    </row>
    <row r="6" ht="4.5" customHeight="1">
      <c r="V6" s="2"/>
    </row>
    <row r="7" spans="1:22" ht="15">
      <c r="A7" s="278" t="s">
        <v>84</v>
      </c>
      <c r="B7" s="278"/>
      <c r="C7" s="278"/>
      <c r="D7" s="278"/>
      <c r="E7" s="278"/>
      <c r="F7" s="278"/>
      <c r="G7" s="278"/>
      <c r="H7" s="278"/>
      <c r="I7" s="278"/>
      <c r="J7" s="278"/>
      <c r="K7" s="278"/>
      <c r="L7" s="278"/>
      <c r="M7" s="278"/>
      <c r="N7" s="278"/>
      <c r="O7" s="278"/>
      <c r="P7" s="278"/>
      <c r="Q7" s="278"/>
      <c r="R7" s="278"/>
      <c r="S7" s="278"/>
      <c r="T7" s="278"/>
      <c r="U7" s="278"/>
      <c r="V7" s="16"/>
    </row>
    <row r="8" spans="1:22" ht="12">
      <c r="A8" s="270">
        <f>IF(Protokół!D9="","",Protokół!D9)</f>
      </c>
      <c r="B8" s="270"/>
      <c r="C8" s="270"/>
      <c r="D8" s="270"/>
      <c r="E8" s="270"/>
      <c r="F8" s="270"/>
      <c r="G8" s="270"/>
      <c r="H8" s="270"/>
      <c r="I8" s="270"/>
      <c r="J8" s="270"/>
      <c r="K8" s="270"/>
      <c r="L8" s="270"/>
      <c r="M8" s="270"/>
      <c r="N8" s="270"/>
      <c r="O8" s="270"/>
      <c r="P8" s="270"/>
      <c r="Q8" s="270"/>
      <c r="R8" s="270"/>
      <c r="S8" s="270"/>
      <c r="T8" s="270"/>
      <c r="U8" s="270"/>
      <c r="V8" s="6"/>
    </row>
    <row r="9" spans="1:22" ht="14.25" customHeight="1">
      <c r="A9" s="277" t="s">
        <v>85</v>
      </c>
      <c r="B9" s="277"/>
      <c r="C9" s="277"/>
      <c r="D9" s="277"/>
      <c r="E9" s="277"/>
      <c r="F9" s="277"/>
      <c r="G9" s="277"/>
      <c r="H9" s="277"/>
      <c r="I9" s="277"/>
      <c r="J9" s="277"/>
      <c r="K9" s="277"/>
      <c r="L9" s="277"/>
      <c r="M9" s="277"/>
      <c r="N9" s="277"/>
      <c r="O9" s="277"/>
      <c r="P9" s="277"/>
      <c r="Q9" s="277"/>
      <c r="R9" s="277"/>
      <c r="S9" s="277"/>
      <c r="T9" s="277"/>
      <c r="U9" s="277"/>
      <c r="V9" s="13"/>
    </row>
    <row r="10" ht="6" customHeight="1"/>
    <row r="11" spans="2:20" ht="15" customHeight="1">
      <c r="B11" s="3" t="s">
        <v>86</v>
      </c>
      <c r="C11" s="4" t="s">
        <v>59</v>
      </c>
      <c r="D11" s="271">
        <f>IF(Protokół!C10="","",Protokół!C10)</f>
      </c>
      <c r="E11" s="271"/>
      <c r="F11" s="271"/>
      <c r="G11" s="271"/>
      <c r="H11" s="271"/>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14</v>
      </c>
      <c r="D13" s="271">
        <f>IF(Protokół!G10="","",Protokół!G10)</f>
      </c>
      <c r="E13" s="271"/>
      <c r="F13" s="271"/>
      <c r="G13" s="271"/>
      <c r="H13" s="271"/>
      <c r="I13" s="271"/>
      <c r="J13" s="271"/>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15</v>
      </c>
      <c r="D15" s="271">
        <f>IF(Protokół!K10="","",Protokół!K10)</f>
      </c>
      <c r="E15" s="271"/>
      <c r="F15" s="271"/>
      <c r="G15" s="271"/>
      <c r="H15" s="271"/>
      <c r="I15" s="6"/>
      <c r="J15" s="5"/>
      <c r="K15" s="2"/>
      <c r="L15" s="2"/>
      <c r="M15" s="2"/>
      <c r="N15" s="2"/>
      <c r="O15" s="2"/>
      <c r="P15" s="2"/>
      <c r="Q15" s="2"/>
      <c r="R15" s="2"/>
      <c r="S15" s="2"/>
      <c r="T15" s="2"/>
    </row>
    <row r="16" spans="1:22" ht="15" customHeight="1">
      <c r="A16" s="270">
        <f>IF(Protokół!C13="","",Protokół!C13)</f>
      </c>
      <c r="B16" s="270"/>
      <c r="C16" s="270"/>
      <c r="D16" s="270"/>
      <c r="E16" s="270"/>
      <c r="F16" s="270"/>
      <c r="G16" s="270"/>
      <c r="H16" s="270"/>
      <c r="I16" s="270"/>
      <c r="J16" s="270"/>
      <c r="K16" s="270"/>
      <c r="L16" s="270"/>
      <c r="M16" s="270"/>
      <c r="N16" s="270"/>
      <c r="O16" s="270"/>
      <c r="P16" s="270"/>
      <c r="Q16" s="270"/>
      <c r="R16" s="270"/>
      <c r="S16" s="270"/>
      <c r="T16" s="270"/>
      <c r="U16" s="270"/>
      <c r="V16" s="6"/>
    </row>
    <row r="17" spans="1:22" ht="12">
      <c r="A17" s="277" t="s">
        <v>87</v>
      </c>
      <c r="B17" s="277"/>
      <c r="C17" s="277"/>
      <c r="D17" s="277"/>
      <c r="E17" s="277"/>
      <c r="F17" s="277"/>
      <c r="G17" s="277"/>
      <c r="H17" s="277"/>
      <c r="I17" s="277"/>
      <c r="J17" s="277"/>
      <c r="K17" s="277"/>
      <c r="L17" s="277"/>
      <c r="M17" s="277"/>
      <c r="N17" s="277"/>
      <c r="O17" s="277"/>
      <c r="P17" s="277"/>
      <c r="Q17" s="277"/>
      <c r="R17" s="277"/>
      <c r="S17" s="277"/>
      <c r="T17" s="277"/>
      <c r="U17" s="277"/>
      <c r="V17" s="13"/>
    </row>
    <row r="19" spans="1:2" ht="12.75">
      <c r="A19" s="7" t="s">
        <v>20</v>
      </c>
      <c r="B19" s="1" t="s">
        <v>88</v>
      </c>
    </row>
    <row r="20" spans="4:21" ht="12">
      <c r="D20" s="10"/>
      <c r="F20" s="23" t="s">
        <v>139</v>
      </c>
      <c r="T20" s="23" t="s">
        <v>140</v>
      </c>
      <c r="U20" s="11"/>
    </row>
    <row r="21" spans="1:21" ht="15" customHeight="1">
      <c r="A21" s="18" t="s">
        <v>59</v>
      </c>
      <c r="B21" s="284">
        <f>IF(Protokół!B73="","",Protokół!B73)</f>
      </c>
      <c r="C21" s="284"/>
      <c r="D21" s="284"/>
      <c r="E21" s="284"/>
      <c r="F21" s="284"/>
      <c r="G21" s="284"/>
      <c r="H21" s="284"/>
      <c r="I21" s="284"/>
      <c r="J21" s="284"/>
      <c r="K21" s="284"/>
      <c r="L21" s="284"/>
      <c r="M21" s="17"/>
      <c r="N21" s="17"/>
      <c r="O21" s="17"/>
      <c r="P21" s="17"/>
      <c r="Q21" s="17"/>
      <c r="R21" s="283">
        <f>IF(Protokół!J73=0,"",Protokół!J73)</f>
      </c>
      <c r="S21" s="283"/>
      <c r="T21" s="283"/>
      <c r="U21" s="283"/>
    </row>
    <row r="22" spans="1:21" ht="15" customHeight="1">
      <c r="A22" s="18" t="s">
        <v>61</v>
      </c>
      <c r="B22" s="284">
        <f>IF(Protokół!B74="","",Protokół!B74)</f>
      </c>
      <c r="C22" s="284"/>
      <c r="D22" s="284"/>
      <c r="E22" s="284"/>
      <c r="F22" s="284"/>
      <c r="G22" s="284"/>
      <c r="H22" s="284"/>
      <c r="I22" s="284"/>
      <c r="J22" s="284"/>
      <c r="K22" s="284"/>
      <c r="L22" s="284"/>
      <c r="M22" s="17"/>
      <c r="N22" s="17"/>
      <c r="O22" s="17"/>
      <c r="P22" s="17"/>
      <c r="Q22" s="17"/>
      <c r="R22" s="283">
        <f>IF(Protokół!J74=0,"",Protokół!J74)</f>
      </c>
      <c r="S22" s="283"/>
      <c r="T22" s="283"/>
      <c r="U22" s="283"/>
    </row>
    <row r="23" spans="1:21" ht="15" customHeight="1">
      <c r="A23" s="18" t="s">
        <v>67</v>
      </c>
      <c r="B23" s="284">
        <f>IF(Protokół!B75="","",Protokół!B75)</f>
      </c>
      <c r="C23" s="284"/>
      <c r="D23" s="284"/>
      <c r="E23" s="284"/>
      <c r="F23" s="284"/>
      <c r="G23" s="284"/>
      <c r="H23" s="284"/>
      <c r="I23" s="284"/>
      <c r="J23" s="284"/>
      <c r="K23" s="284"/>
      <c r="L23" s="284"/>
      <c r="M23" s="17"/>
      <c r="N23" s="17"/>
      <c r="O23" s="17"/>
      <c r="P23" s="17"/>
      <c r="Q23" s="17"/>
      <c r="R23" s="283">
        <f>IF(Protokół!J75=0,"",Protokół!J75)</f>
      </c>
      <c r="S23" s="283"/>
      <c r="T23" s="283"/>
      <c r="U23" s="283"/>
    </row>
    <row r="24" spans="1:21" ht="15" customHeight="1">
      <c r="A24" s="18" t="s">
        <v>68</v>
      </c>
      <c r="B24" s="284">
        <f>IF(Protokół!B76="","",Protokół!B76)</f>
      </c>
      <c r="C24" s="284"/>
      <c r="D24" s="284"/>
      <c r="E24" s="284"/>
      <c r="F24" s="284"/>
      <c r="G24" s="284"/>
      <c r="H24" s="284"/>
      <c r="I24" s="284"/>
      <c r="J24" s="284"/>
      <c r="K24" s="284"/>
      <c r="L24" s="284"/>
      <c r="M24" s="17"/>
      <c r="N24" s="17"/>
      <c r="O24" s="17"/>
      <c r="P24" s="17"/>
      <c r="Q24" s="17"/>
      <c r="R24" s="283">
        <f>IF(Protokół!J76=0,"",Protokół!J76)</f>
      </c>
      <c r="S24" s="283"/>
      <c r="T24" s="283"/>
      <c r="U24" s="283"/>
    </row>
    <row r="25" spans="1:21" ht="15" customHeight="1">
      <c r="A25" s="18" t="s">
        <v>70</v>
      </c>
      <c r="B25" s="284">
        <f>IF(Protokół!B77="","",Protokół!B77)</f>
      </c>
      <c r="C25" s="284"/>
      <c r="D25" s="284"/>
      <c r="E25" s="284"/>
      <c r="F25" s="284"/>
      <c r="G25" s="284"/>
      <c r="H25" s="284"/>
      <c r="I25" s="284"/>
      <c r="J25" s="284"/>
      <c r="K25" s="284"/>
      <c r="L25" s="284"/>
      <c r="M25" s="17"/>
      <c r="N25" s="17"/>
      <c r="O25" s="17"/>
      <c r="P25" s="17"/>
      <c r="Q25" s="17"/>
      <c r="R25" s="283">
        <f>IF(Protokół!J77=0,"",Protokół!J77)</f>
      </c>
      <c r="S25" s="283"/>
      <c r="T25" s="283"/>
      <c r="U25" s="283"/>
    </row>
    <row r="26" spans="1:21" ht="15" customHeight="1">
      <c r="A26" s="18" t="s">
        <v>89</v>
      </c>
      <c r="B26" s="284">
        <f>IF(Protokół!B78="","",Protokół!B78)</f>
      </c>
      <c r="C26" s="284"/>
      <c r="D26" s="284"/>
      <c r="E26" s="284"/>
      <c r="F26" s="284"/>
      <c r="G26" s="284"/>
      <c r="H26" s="284"/>
      <c r="I26" s="284"/>
      <c r="J26" s="284"/>
      <c r="K26" s="284"/>
      <c r="L26" s="284"/>
      <c r="M26" s="17"/>
      <c r="N26" s="17"/>
      <c r="O26" s="17"/>
      <c r="P26" s="17"/>
      <c r="Q26" s="17"/>
      <c r="R26" s="283">
        <f>IF(Protokół!J78=0,"",Protokół!J78)</f>
      </c>
      <c r="S26" s="283"/>
      <c r="T26" s="283"/>
      <c r="U26" s="283"/>
    </row>
    <row r="27" spans="1:21" ht="15" customHeight="1">
      <c r="A27" s="18" t="s">
        <v>90</v>
      </c>
      <c r="B27" s="284">
        <f>IF(Protokół!B79="","",Protokół!B79)</f>
      </c>
      <c r="C27" s="284"/>
      <c r="D27" s="284"/>
      <c r="E27" s="284"/>
      <c r="F27" s="284"/>
      <c r="G27" s="284"/>
      <c r="H27" s="284"/>
      <c r="I27" s="284"/>
      <c r="J27" s="284"/>
      <c r="K27" s="284"/>
      <c r="L27" s="284"/>
      <c r="M27" s="17"/>
      <c r="N27" s="17"/>
      <c r="O27" s="17"/>
      <c r="P27" s="17"/>
      <c r="Q27" s="17"/>
      <c r="R27" s="283">
        <f>IF(Protokół!J79=0,"",Protokół!J79)</f>
      </c>
      <c r="S27" s="283"/>
      <c r="T27" s="283"/>
      <c r="U27" s="283"/>
    </row>
    <row r="28" spans="1:21" ht="15" customHeight="1">
      <c r="A28" s="18" t="s">
        <v>91</v>
      </c>
      <c r="B28" s="284">
        <f>IF(Protokół!B80="","",Protokół!B80)</f>
      </c>
      <c r="C28" s="284"/>
      <c r="D28" s="284"/>
      <c r="E28" s="284"/>
      <c r="F28" s="284"/>
      <c r="G28" s="284"/>
      <c r="H28" s="284"/>
      <c r="I28" s="284"/>
      <c r="J28" s="284"/>
      <c r="K28" s="284"/>
      <c r="L28" s="284"/>
      <c r="M28" s="17"/>
      <c r="N28" s="17"/>
      <c r="O28" s="17"/>
      <c r="P28" s="17"/>
      <c r="Q28" s="17"/>
      <c r="R28" s="283">
        <f>IF(Protokół!J80=0,"",Protokół!J80)</f>
      </c>
      <c r="S28" s="283"/>
      <c r="T28" s="283"/>
      <c r="U28" s="283"/>
    </row>
    <row r="29" spans="1:21" ht="15" customHeight="1">
      <c r="A29" s="18" t="s">
        <v>92</v>
      </c>
      <c r="B29" s="284">
        <f>IF(Protokół!B81="","",Protokół!B81)</f>
      </c>
      <c r="C29" s="284"/>
      <c r="D29" s="284"/>
      <c r="E29" s="284"/>
      <c r="F29" s="284"/>
      <c r="G29" s="284"/>
      <c r="H29" s="284"/>
      <c r="I29" s="284"/>
      <c r="J29" s="284"/>
      <c r="K29" s="284"/>
      <c r="L29" s="284"/>
      <c r="M29" s="17"/>
      <c r="N29" s="17"/>
      <c r="O29" s="17"/>
      <c r="P29" s="17"/>
      <c r="Q29" s="17"/>
      <c r="R29" s="283">
        <f>IF(Protokół!J81=0,"",Protokół!J81)</f>
      </c>
      <c r="S29" s="283"/>
      <c r="T29" s="283"/>
      <c r="U29" s="283"/>
    </row>
    <row r="30" spans="1:21" ht="15" customHeight="1">
      <c r="A30" s="18" t="s">
        <v>93</v>
      </c>
      <c r="B30" s="284">
        <f>IF(Protokół!B82="","",Protokół!B82)</f>
      </c>
      <c r="C30" s="284"/>
      <c r="D30" s="284"/>
      <c r="E30" s="284"/>
      <c r="F30" s="284"/>
      <c r="G30" s="284"/>
      <c r="H30" s="284"/>
      <c r="I30" s="284"/>
      <c r="J30" s="284"/>
      <c r="K30" s="284"/>
      <c r="L30" s="284"/>
      <c r="M30" s="17"/>
      <c r="N30" s="17"/>
      <c r="O30" s="17"/>
      <c r="P30" s="17"/>
      <c r="Q30" s="17"/>
      <c r="R30" s="283">
        <f>IF(Protokół!J82=0,"",Protokół!J82)</f>
      </c>
      <c r="S30" s="283"/>
      <c r="T30" s="283"/>
      <c r="U30" s="283"/>
    </row>
    <row r="31" spans="1:21" ht="15" customHeight="1">
      <c r="A31" s="18" t="s">
        <v>94</v>
      </c>
      <c r="B31" s="284">
        <f>IF(Protokół!B88="","",Protokół!B88)</f>
      </c>
      <c r="C31" s="284"/>
      <c r="D31" s="284"/>
      <c r="E31" s="284"/>
      <c r="F31" s="284"/>
      <c r="G31" s="284"/>
      <c r="H31" s="284"/>
      <c r="I31" s="284"/>
      <c r="J31" s="284"/>
      <c r="K31" s="284"/>
      <c r="L31" s="284"/>
      <c r="M31" s="17"/>
      <c r="N31" s="17"/>
      <c r="O31" s="17"/>
      <c r="P31" s="17"/>
      <c r="Q31" s="17"/>
      <c r="R31" s="283">
        <f>IF(Protokół!H88="","",Protokół!H88)</f>
      </c>
      <c r="S31" s="283"/>
      <c r="T31" s="283"/>
      <c r="U31" s="283"/>
    </row>
    <row r="32" spans="1:21" ht="15" customHeight="1">
      <c r="A32" s="18" t="s">
        <v>95</v>
      </c>
      <c r="B32" s="284">
        <f>IF(Protokół!B89="","",Protokół!B89)</f>
      </c>
      <c r="C32" s="284"/>
      <c r="D32" s="284"/>
      <c r="E32" s="284"/>
      <c r="F32" s="284"/>
      <c r="G32" s="284"/>
      <c r="H32" s="284"/>
      <c r="I32" s="284"/>
      <c r="J32" s="284"/>
      <c r="K32" s="284"/>
      <c r="L32" s="284"/>
      <c r="M32" s="17"/>
      <c r="N32" s="17"/>
      <c r="O32" s="17"/>
      <c r="P32" s="17"/>
      <c r="Q32" s="17"/>
      <c r="R32" s="283">
        <f>IF(Protokół!H89="","",Protokół!H89)</f>
      </c>
      <c r="S32" s="283"/>
      <c r="T32" s="283"/>
      <c r="U32" s="283"/>
    </row>
    <row r="33" spans="1:21" ht="15" customHeight="1">
      <c r="A33" s="18" t="s">
        <v>96</v>
      </c>
      <c r="B33" s="284">
        <f>IF(Protokół!B90="","",Protokół!B90)</f>
      </c>
      <c r="C33" s="284"/>
      <c r="D33" s="284"/>
      <c r="E33" s="284"/>
      <c r="F33" s="284"/>
      <c r="G33" s="284"/>
      <c r="H33" s="284"/>
      <c r="I33" s="284"/>
      <c r="J33" s="284"/>
      <c r="K33" s="284"/>
      <c r="L33" s="284"/>
      <c r="M33" s="17"/>
      <c r="N33" s="17"/>
      <c r="O33" s="17"/>
      <c r="P33" s="17"/>
      <c r="Q33" s="17"/>
      <c r="R33" s="283">
        <f>IF(Protokół!H90="","",Protokół!H90)</f>
      </c>
      <c r="S33" s="283"/>
      <c r="T33" s="283"/>
      <c r="U33" s="283"/>
    </row>
    <row r="34" spans="1:21" ht="15" customHeight="1">
      <c r="A34" s="18" t="s">
        <v>97</v>
      </c>
      <c r="B34" s="284">
        <f>IF(Protokół!B91="","",Protokół!B91)</f>
      </c>
      <c r="C34" s="284"/>
      <c r="D34" s="284"/>
      <c r="E34" s="284"/>
      <c r="F34" s="284"/>
      <c r="G34" s="284"/>
      <c r="H34" s="284"/>
      <c r="I34" s="284"/>
      <c r="J34" s="284"/>
      <c r="K34" s="284"/>
      <c r="L34" s="284"/>
      <c r="M34" s="17"/>
      <c r="N34" s="17"/>
      <c r="O34" s="17"/>
      <c r="P34" s="17"/>
      <c r="Q34" s="17"/>
      <c r="R34" s="283">
        <f>IF(Protokół!H91="","",Protokół!H91)</f>
      </c>
      <c r="S34" s="283"/>
      <c r="T34" s="283"/>
      <c r="U34" s="283"/>
    </row>
    <row r="35" spans="1:21" ht="15" customHeight="1">
      <c r="A35" s="18" t="s">
        <v>98</v>
      </c>
      <c r="B35" s="284">
        <f>IF(Protokół!B92="","",Protokół!B92)</f>
      </c>
      <c r="C35" s="284"/>
      <c r="D35" s="284"/>
      <c r="E35" s="284"/>
      <c r="F35" s="284"/>
      <c r="G35" s="284"/>
      <c r="H35" s="284"/>
      <c r="I35" s="284"/>
      <c r="J35" s="284"/>
      <c r="K35" s="284"/>
      <c r="L35" s="284"/>
      <c r="M35" s="17"/>
      <c r="N35" s="17"/>
      <c r="O35" s="17"/>
      <c r="P35" s="17"/>
      <c r="Q35" s="17"/>
      <c r="R35" s="283">
        <f>IF(Protokół!H92="","",Protokół!H92)</f>
      </c>
      <c r="S35" s="283"/>
      <c r="T35" s="283"/>
      <c r="U35" s="283"/>
    </row>
    <row r="36" spans="1:21" ht="15" customHeight="1">
      <c r="A36" s="18" t="s">
        <v>99</v>
      </c>
      <c r="B36" s="284">
        <f>IF(Protokół!B93="","",Protokół!B93)</f>
      </c>
      <c r="C36" s="284"/>
      <c r="D36" s="284"/>
      <c r="E36" s="284"/>
      <c r="F36" s="284"/>
      <c r="G36" s="284"/>
      <c r="H36" s="284"/>
      <c r="I36" s="284"/>
      <c r="J36" s="284"/>
      <c r="K36" s="284"/>
      <c r="L36" s="284"/>
      <c r="M36" s="17"/>
      <c r="N36" s="17"/>
      <c r="O36" s="17"/>
      <c r="P36" s="17"/>
      <c r="Q36" s="17"/>
      <c r="R36" s="283">
        <f>IF(Protokół!H93="","",Protokół!H93)</f>
      </c>
      <c r="S36" s="283"/>
      <c r="T36" s="283"/>
      <c r="U36" s="283"/>
    </row>
    <row r="37" spans="1:21" ht="15" customHeight="1">
      <c r="A37" s="18" t="s">
        <v>100</v>
      </c>
      <c r="B37" s="284">
        <f>IF(Protokół!B94="","",Protokół!B94)</f>
      </c>
      <c r="C37" s="284"/>
      <c r="D37" s="284"/>
      <c r="E37" s="284"/>
      <c r="F37" s="284"/>
      <c r="G37" s="284"/>
      <c r="H37" s="284"/>
      <c r="I37" s="284"/>
      <c r="J37" s="284"/>
      <c r="K37" s="284"/>
      <c r="L37" s="284"/>
      <c r="M37" s="17"/>
      <c r="N37" s="17"/>
      <c r="O37" s="17"/>
      <c r="P37" s="17"/>
      <c r="Q37" s="17"/>
      <c r="R37" s="283">
        <f>IF(Protokół!H94="","",Protokół!H94)</f>
      </c>
      <c r="S37" s="283"/>
      <c r="T37" s="283"/>
      <c r="U37" s="283"/>
    </row>
    <row r="38" spans="1:21" ht="15" customHeight="1">
      <c r="A38" s="18" t="s">
        <v>101</v>
      </c>
      <c r="B38" s="284">
        <f>IF(Protokół!B95="","",Protokół!B95)</f>
      </c>
      <c r="C38" s="284"/>
      <c r="D38" s="284"/>
      <c r="E38" s="284"/>
      <c r="F38" s="284"/>
      <c r="G38" s="284"/>
      <c r="H38" s="284"/>
      <c r="I38" s="284"/>
      <c r="J38" s="284"/>
      <c r="K38" s="284"/>
      <c r="L38" s="284"/>
      <c r="M38" s="17"/>
      <c r="N38" s="17"/>
      <c r="O38" s="17"/>
      <c r="P38" s="17"/>
      <c r="Q38" s="17"/>
      <c r="R38" s="283">
        <f>IF(Protokół!H95="","",Protokół!H95)</f>
      </c>
      <c r="S38" s="283"/>
      <c r="T38" s="283"/>
      <c r="U38" s="283"/>
    </row>
    <row r="39" spans="1:21" ht="15" customHeight="1">
      <c r="A39" s="18" t="s">
        <v>102</v>
      </c>
      <c r="B39" s="284">
        <f>IF(Protokół!B96="","",Protokół!B96)</f>
      </c>
      <c r="C39" s="284"/>
      <c r="D39" s="284"/>
      <c r="E39" s="284"/>
      <c r="F39" s="284"/>
      <c r="G39" s="284"/>
      <c r="H39" s="284"/>
      <c r="I39" s="284"/>
      <c r="J39" s="284"/>
      <c r="K39" s="284"/>
      <c r="L39" s="284"/>
      <c r="M39" s="17"/>
      <c r="N39" s="17"/>
      <c r="O39" s="17"/>
      <c r="P39" s="17"/>
      <c r="Q39" s="17"/>
      <c r="R39" s="283">
        <f>IF(Protokół!H96="","",Protokół!H96)</f>
      </c>
      <c r="S39" s="283"/>
      <c r="T39" s="283"/>
      <c r="U39" s="283"/>
    </row>
    <row r="40" spans="1:21" ht="15" customHeight="1">
      <c r="A40" s="18" t="s">
        <v>103</v>
      </c>
      <c r="B40" s="284">
        <f>IF(Protokół!B97="","",Protokół!B97)</f>
      </c>
      <c r="C40" s="284"/>
      <c r="D40" s="284"/>
      <c r="E40" s="284"/>
      <c r="F40" s="284"/>
      <c r="G40" s="284"/>
      <c r="H40" s="284"/>
      <c r="I40" s="284"/>
      <c r="J40" s="284"/>
      <c r="K40" s="284"/>
      <c r="L40" s="284"/>
      <c r="M40" s="17"/>
      <c r="N40" s="17"/>
      <c r="O40" s="17"/>
      <c r="P40" s="17"/>
      <c r="Q40" s="17"/>
      <c r="R40" s="283">
        <f>IF(Protokół!H97="","",Protokół!H97)</f>
      </c>
      <c r="S40" s="283"/>
      <c r="T40" s="283"/>
      <c r="U40" s="283"/>
    </row>
    <row r="41" spans="1:21" ht="14.25" customHeight="1">
      <c r="A41" s="8"/>
      <c r="B41" s="20"/>
      <c r="C41" s="20"/>
      <c r="D41" s="20"/>
      <c r="E41" s="20"/>
      <c r="F41" s="20"/>
      <c r="G41" s="20"/>
      <c r="H41" s="20"/>
      <c r="I41" s="20"/>
      <c r="P41" s="3" t="s">
        <v>111</v>
      </c>
      <c r="Q41" s="24"/>
      <c r="R41" s="283">
        <f>IF(SUM(R21:U40)=0,"",SUM(R21:U40))</f>
      </c>
      <c r="S41" s="283">
        <f>IF(SUM(S21:T40)=0,"",SUM(S21:T40))</f>
      </c>
      <c r="T41" s="283"/>
      <c r="U41" s="283"/>
    </row>
    <row r="42" ht="6.75" customHeight="1"/>
    <row r="43" spans="1:11" ht="12.75">
      <c r="A43" s="7" t="s">
        <v>21</v>
      </c>
      <c r="B43" s="1" t="s">
        <v>107</v>
      </c>
      <c r="H43" s="287"/>
      <c r="I43" s="287"/>
      <c r="J43" s="1" t="s">
        <v>74</v>
      </c>
      <c r="K43" s="1" t="s">
        <v>108</v>
      </c>
    </row>
    <row r="44" ht="12">
      <c r="B44" s="1" t="s">
        <v>109</v>
      </c>
    </row>
    <row r="45" spans="2:22" ht="12">
      <c r="B45" s="290" t="s">
        <v>110</v>
      </c>
      <c r="C45" s="290"/>
      <c r="D45" s="290"/>
      <c r="E45" s="290"/>
      <c r="F45" s="290"/>
      <c r="G45" s="290"/>
      <c r="H45" s="290"/>
      <c r="I45" s="290"/>
      <c r="J45" s="290"/>
      <c r="K45" s="290"/>
      <c r="L45" s="290"/>
      <c r="M45" s="290"/>
      <c r="N45" s="290"/>
      <c r="O45" s="290"/>
      <c r="P45" s="290"/>
      <c r="Q45" s="290"/>
      <c r="R45" s="290"/>
      <c r="S45" s="290"/>
      <c r="T45" s="290"/>
      <c r="U45" s="290"/>
      <c r="V45" s="10" t="s">
        <v>61</v>
      </c>
    </row>
    <row r="46" ht="6.75" customHeight="1"/>
    <row r="47" spans="1:20" ht="12.75">
      <c r="A47" s="7" t="s">
        <v>22</v>
      </c>
      <c r="B47" s="1" t="s">
        <v>112</v>
      </c>
      <c r="C47" s="10" t="s">
        <v>67</v>
      </c>
      <c r="D47" s="266"/>
      <c r="E47" s="266"/>
      <c r="F47" s="266"/>
      <c r="G47" s="266"/>
      <c r="H47" s="266"/>
      <c r="I47" s="266"/>
      <c r="J47" s="266"/>
      <c r="K47" s="266"/>
      <c r="L47" s="266"/>
      <c r="M47" s="266"/>
      <c r="N47" s="266"/>
      <c r="O47" s="266"/>
      <c r="Q47" s="21" t="s">
        <v>113</v>
      </c>
      <c r="R47" s="3"/>
      <c r="S47" s="266"/>
      <c r="T47" s="288"/>
    </row>
    <row r="48" spans="1:20" ht="8.25" customHeight="1">
      <c r="A48" s="7"/>
      <c r="C48" s="10"/>
      <c r="D48" s="20"/>
      <c r="E48" s="20"/>
      <c r="F48" s="20"/>
      <c r="G48" s="20"/>
      <c r="H48" s="20"/>
      <c r="I48" s="20"/>
      <c r="J48" s="20"/>
      <c r="K48" s="20"/>
      <c r="L48" s="20"/>
      <c r="M48" s="20"/>
      <c r="N48" s="20"/>
      <c r="O48" s="20"/>
      <c r="R48" s="3"/>
      <c r="S48" s="20"/>
      <c r="T48" s="20"/>
    </row>
    <row r="49" spans="1:21" ht="12.75">
      <c r="A49" s="7" t="s">
        <v>23</v>
      </c>
      <c r="B49" s="1" t="s">
        <v>114</v>
      </c>
      <c r="S49" s="2"/>
      <c r="T49" s="273"/>
      <c r="U49" s="273"/>
    </row>
    <row r="50" spans="2:14" ht="12">
      <c r="B50" s="1" t="s">
        <v>115</v>
      </c>
      <c r="N50" s="10" t="s">
        <v>68</v>
      </c>
    </row>
    <row r="51" spans="2:16" ht="13.5" customHeight="1">
      <c r="B51" s="1" t="s">
        <v>116</v>
      </c>
      <c r="H51" s="22"/>
      <c r="J51" s="1" t="s">
        <v>121</v>
      </c>
      <c r="P51" s="22"/>
    </row>
    <row r="52" spans="2:16" ht="13.5" customHeight="1">
      <c r="B52" s="1" t="s">
        <v>117</v>
      </c>
      <c r="H52" s="22"/>
      <c r="J52" s="1" t="s">
        <v>122</v>
      </c>
      <c r="P52" s="22"/>
    </row>
    <row r="53" spans="2:16" ht="13.5" customHeight="1">
      <c r="B53" s="1" t="s">
        <v>118</v>
      </c>
      <c r="H53" s="22"/>
      <c r="J53" s="1" t="s">
        <v>123</v>
      </c>
      <c r="P53" s="22"/>
    </row>
    <row r="54" spans="2:16" ht="13.5" customHeight="1">
      <c r="B54" s="1" t="s">
        <v>119</v>
      </c>
      <c r="H54" s="22"/>
      <c r="J54" s="1" t="s">
        <v>124</v>
      </c>
      <c r="P54" s="22"/>
    </row>
    <row r="55" spans="2:16" ht="13.5" customHeight="1">
      <c r="B55" s="1" t="s">
        <v>120</v>
      </c>
      <c r="H55" s="22"/>
      <c r="J55" s="1" t="s">
        <v>125</v>
      </c>
      <c r="P55" s="22"/>
    </row>
    <row r="56" spans="8:16" ht="7.5" customHeight="1">
      <c r="H56" s="2"/>
      <c r="P56" s="2"/>
    </row>
    <row r="57" ht="12">
      <c r="B57" s="1" t="s">
        <v>7</v>
      </c>
    </row>
    <row r="58" spans="2:8" ht="15" customHeight="1">
      <c r="B58" s="14" t="s">
        <v>9</v>
      </c>
      <c r="C58" s="273">
        <f>IF(Protokół!D6="","",Protokół!D6)</f>
      </c>
      <c r="D58" s="273"/>
      <c r="E58" s="273"/>
      <c r="F58" s="273"/>
      <c r="G58" s="273"/>
      <c r="H58" s="273"/>
    </row>
    <row r="59" spans="2:16" ht="15" customHeight="1">
      <c r="B59" s="14" t="s">
        <v>126</v>
      </c>
      <c r="D59" s="1" t="s">
        <v>127</v>
      </c>
      <c r="G59" s="273">
        <f>IF(Protokół!E7="","",Protokół!E7)</f>
      </c>
      <c r="H59" s="273"/>
      <c r="I59" s="273"/>
      <c r="J59" s="273"/>
      <c r="L59" s="1" t="s">
        <v>11</v>
      </c>
      <c r="M59" s="273">
        <f>IF(Protokół!H7="","",Protokół!H7)</f>
      </c>
      <c r="N59" s="273"/>
      <c r="O59" s="273"/>
      <c r="P59" s="273"/>
    </row>
    <row r="60" ht="8.25" customHeight="1"/>
    <row r="61" ht="8.25" customHeight="1"/>
    <row r="62" spans="1:21" ht="20.25" customHeight="1">
      <c r="A62" s="165" t="s">
        <v>24</v>
      </c>
      <c r="B62" s="285" t="s">
        <v>141</v>
      </c>
      <c r="C62" s="285"/>
      <c r="D62" s="285"/>
      <c r="E62" s="285"/>
      <c r="F62" s="285"/>
      <c r="G62" s="285"/>
      <c r="H62" s="285"/>
      <c r="I62" s="285"/>
      <c r="J62" s="285"/>
      <c r="K62" s="285"/>
      <c r="L62" s="285"/>
      <c r="M62" s="285"/>
      <c r="N62" s="285"/>
      <c r="O62" s="285"/>
      <c r="P62" s="285"/>
      <c r="Q62" s="285"/>
      <c r="R62" s="285"/>
      <c r="S62" s="285"/>
      <c r="T62" s="285"/>
      <c r="U62" s="285"/>
    </row>
    <row r="63" spans="2:10" ht="15.75" customHeight="1">
      <c r="B63" s="1" t="s">
        <v>142</v>
      </c>
      <c r="E63" s="286">
        <f>R41</f>
      </c>
      <c r="F63" s="286"/>
      <c r="G63" s="286"/>
      <c r="H63" s="286"/>
      <c r="I63" s="286"/>
      <c r="J63" s="3" t="s">
        <v>128</v>
      </c>
    </row>
    <row r="64" spans="2:21" ht="22.5" customHeight="1">
      <c r="B64" s="24" t="s">
        <v>143</v>
      </c>
      <c r="C64" s="276"/>
      <c r="D64" s="276"/>
      <c r="E64" s="276"/>
      <c r="F64" s="276"/>
      <c r="G64" s="276"/>
      <c r="H64" s="276"/>
      <c r="I64" s="276"/>
      <c r="J64" s="276"/>
      <c r="K64" s="276"/>
      <c r="L64" s="276"/>
      <c r="M64" s="276"/>
      <c r="N64" s="276"/>
      <c r="O64" s="276"/>
      <c r="P64" s="276"/>
      <c r="Q64" s="276"/>
      <c r="R64" s="276"/>
      <c r="S64" s="276"/>
      <c r="T64" s="276"/>
      <c r="U64" s="276"/>
    </row>
    <row r="65" ht="54.75" customHeight="1"/>
    <row r="66" ht="19.5" customHeight="1"/>
    <row r="67" spans="2:20" ht="15" customHeight="1">
      <c r="B67" s="266"/>
      <c r="C67" s="266"/>
      <c r="D67" s="266"/>
      <c r="E67" s="266"/>
      <c r="R67" s="266"/>
      <c r="S67" s="266"/>
      <c r="T67" s="266"/>
    </row>
    <row r="68" spans="2:20" ht="9.75" customHeight="1">
      <c r="B68" s="277" t="s">
        <v>132</v>
      </c>
      <c r="C68" s="277"/>
      <c r="D68" s="277"/>
      <c r="E68" s="277"/>
      <c r="R68" s="277" t="s">
        <v>133</v>
      </c>
      <c r="S68" s="277"/>
      <c r="T68" s="277"/>
    </row>
    <row r="69" ht="29.25" customHeight="1"/>
    <row r="70" spans="1:21" ht="14.25" customHeight="1">
      <c r="A70" s="164" t="s">
        <v>59</v>
      </c>
      <c r="B70" s="274" t="s">
        <v>136</v>
      </c>
      <c r="C70" s="274"/>
      <c r="D70" s="274"/>
      <c r="E70" s="274"/>
      <c r="F70" s="274"/>
      <c r="G70" s="274"/>
      <c r="H70" s="274"/>
      <c r="I70" s="274"/>
      <c r="J70" s="274"/>
      <c r="K70" s="274"/>
      <c r="L70" s="274"/>
      <c r="M70" s="274"/>
      <c r="N70" s="274"/>
      <c r="O70" s="274"/>
      <c r="P70" s="274"/>
      <c r="Q70" s="274"/>
      <c r="R70" s="274"/>
      <c r="S70" s="274"/>
      <c r="T70" s="274"/>
      <c r="U70" s="274"/>
    </row>
    <row r="71" spans="1:21" ht="26.25" customHeight="1">
      <c r="A71" s="164" t="s">
        <v>61</v>
      </c>
      <c r="B71" s="289" t="s">
        <v>168</v>
      </c>
      <c r="C71" s="289"/>
      <c r="D71" s="289"/>
      <c r="E71" s="289"/>
      <c r="F71" s="289"/>
      <c r="G71" s="289"/>
      <c r="H71" s="289"/>
      <c r="I71" s="289"/>
      <c r="J71" s="289"/>
      <c r="K71" s="289"/>
      <c r="L71" s="289"/>
      <c r="M71" s="289"/>
      <c r="N71" s="289"/>
      <c r="O71" s="289"/>
      <c r="P71" s="289"/>
      <c r="Q71" s="289"/>
      <c r="R71" s="289"/>
      <c r="S71" s="289"/>
      <c r="T71" s="289"/>
      <c r="U71" s="289"/>
    </row>
    <row r="72" spans="1:21" ht="13.5" customHeight="1">
      <c r="A72" s="164" t="s">
        <v>67</v>
      </c>
      <c r="B72" s="274" t="s">
        <v>135</v>
      </c>
      <c r="C72" s="274"/>
      <c r="D72" s="274"/>
      <c r="E72" s="274"/>
      <c r="F72" s="274"/>
      <c r="G72" s="274"/>
      <c r="H72" s="274"/>
      <c r="I72" s="274"/>
      <c r="J72" s="274"/>
      <c r="K72" s="274"/>
      <c r="L72" s="274"/>
      <c r="M72" s="274"/>
      <c r="N72" s="274"/>
      <c r="O72" s="274"/>
      <c r="P72" s="274"/>
      <c r="Q72" s="274"/>
      <c r="R72" s="274"/>
      <c r="S72" s="274"/>
      <c r="T72" s="274"/>
      <c r="U72" s="274"/>
    </row>
    <row r="73" spans="1:21" ht="15" customHeight="1">
      <c r="A73" s="164" t="s">
        <v>68</v>
      </c>
      <c r="B73" s="274" t="s">
        <v>134</v>
      </c>
      <c r="C73" s="274"/>
      <c r="D73" s="274"/>
      <c r="E73" s="274"/>
      <c r="F73" s="274"/>
      <c r="G73" s="274"/>
      <c r="H73" s="274"/>
      <c r="I73" s="274"/>
      <c r="J73" s="274"/>
      <c r="K73" s="274"/>
      <c r="L73" s="274"/>
      <c r="M73" s="274"/>
      <c r="N73" s="274"/>
      <c r="O73" s="274"/>
      <c r="P73" s="274"/>
      <c r="Q73" s="274"/>
      <c r="R73" s="274"/>
      <c r="S73" s="274"/>
      <c r="T73" s="274"/>
      <c r="U73" s="274"/>
    </row>
    <row r="75" spans="2:7" ht="14.25">
      <c r="B75" s="200" t="s">
        <v>171</v>
      </c>
      <c r="C75" s="200"/>
      <c r="D75" s="200"/>
      <c r="E75" s="200"/>
      <c r="F75" s="200"/>
      <c r="G75" s="200"/>
    </row>
  </sheetData>
  <sheetProtection sheet="1"/>
  <mergeCells count="74">
    <mergeCell ref="D11:H11"/>
    <mergeCell ref="D13:J13"/>
    <mergeCell ref="D15:H15"/>
    <mergeCell ref="A16:U16"/>
    <mergeCell ref="A2:F2"/>
    <mergeCell ref="A3:F3"/>
    <mergeCell ref="A4:F4"/>
    <mergeCell ref="A9:U9"/>
    <mergeCell ref="A17:U17"/>
    <mergeCell ref="R21:U21"/>
    <mergeCell ref="B28:L28"/>
    <mergeCell ref="B75:G75"/>
    <mergeCell ref="R25:U25"/>
    <mergeCell ref="R26:U26"/>
    <mergeCell ref="B26:L26"/>
    <mergeCell ref="R24:U24"/>
    <mergeCell ref="T4:U4"/>
    <mergeCell ref="T5:U5"/>
    <mergeCell ref="A7:U7"/>
    <mergeCell ref="A8:U8"/>
    <mergeCell ref="R22:U22"/>
    <mergeCell ref="R23:U23"/>
    <mergeCell ref="B40:L40"/>
    <mergeCell ref="B31:L31"/>
    <mergeCell ref="B32:L32"/>
    <mergeCell ref="B29:L29"/>
    <mergeCell ref="B30:L30"/>
    <mergeCell ref="R28:U28"/>
    <mergeCell ref="R29:U29"/>
    <mergeCell ref="R30:U30"/>
    <mergeCell ref="B45:U45"/>
    <mergeCell ref="R41:U41"/>
    <mergeCell ref="R27:U27"/>
    <mergeCell ref="B21:L21"/>
    <mergeCell ref="B22:L22"/>
    <mergeCell ref="B23:L23"/>
    <mergeCell ref="B24:L24"/>
    <mergeCell ref="B25:L25"/>
    <mergeCell ref="R40:U40"/>
    <mergeCell ref="B27:L27"/>
    <mergeCell ref="B72:U72"/>
    <mergeCell ref="B73:U73"/>
    <mergeCell ref="B67:E67"/>
    <mergeCell ref="R67:T67"/>
    <mergeCell ref="B68:E68"/>
    <mergeCell ref="R68:T68"/>
    <mergeCell ref="B70:U70"/>
    <mergeCell ref="B71:U71"/>
    <mergeCell ref="B62:U62"/>
    <mergeCell ref="C64:U64"/>
    <mergeCell ref="E63:I63"/>
    <mergeCell ref="H43:I43"/>
    <mergeCell ref="D47:O47"/>
    <mergeCell ref="S47:T47"/>
    <mergeCell ref="T49:U49"/>
    <mergeCell ref="C58:H58"/>
    <mergeCell ref="G59:J59"/>
    <mergeCell ref="M59:P59"/>
    <mergeCell ref="B33:L33"/>
    <mergeCell ref="B34:L34"/>
    <mergeCell ref="R31:U31"/>
    <mergeCell ref="R32:U32"/>
    <mergeCell ref="R33:U33"/>
    <mergeCell ref="R34:U34"/>
    <mergeCell ref="R38:U38"/>
    <mergeCell ref="R39:U39"/>
    <mergeCell ref="B35:L35"/>
    <mergeCell ref="B36:L36"/>
    <mergeCell ref="B37:L37"/>
    <mergeCell ref="B38:L38"/>
    <mergeCell ref="B39:L39"/>
    <mergeCell ref="R35:U35"/>
    <mergeCell ref="R36:U36"/>
    <mergeCell ref="R37:U37"/>
  </mergeCells>
  <hyperlinks>
    <hyperlink ref="B75"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Kornel</dc:creator>
  <cp:keywords/>
  <dc:description/>
  <cp:lastModifiedBy>WUW</cp:lastModifiedBy>
  <cp:lastPrinted>2012-03-28T18:41:57Z</cp:lastPrinted>
  <dcterms:created xsi:type="dcterms:W3CDTF">2010-05-28T06:28:21Z</dcterms:created>
  <dcterms:modified xsi:type="dcterms:W3CDTF">2012-03-29T09:17:22Z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